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fileSharing readOnlyRecommended="1"/>
  <workbookPr defaultThemeVersion="166925"/>
  <mc:AlternateContent xmlns:mc="http://schemas.openxmlformats.org/markup-compatibility/2006">
    <mc:Choice Requires="x15">
      <x15ac:absPath xmlns:x15ac="http://schemas.microsoft.com/office/spreadsheetml/2010/11/ac" url="/Users/charlotterule/Desktop/Heat Networks/Prospectus Documents/Final Documents For Website 2025/"/>
    </mc:Choice>
  </mc:AlternateContent>
  <xr:revisionPtr revIDLastSave="0" documentId="8_{5829137A-C223-464F-9688-E76B6F48EBC3}" xr6:coauthVersionLast="47" xr6:coauthVersionMax="47" xr10:uidLastSave="{00000000-0000-0000-0000-000000000000}"/>
  <bookViews>
    <workbookView xWindow="31840" yWindow="-6120" windowWidth="29400" windowHeight="16820" xr2:uid="{987019A3-B9B0-6F49-9120-DB3269E8E30C}"/>
  </bookViews>
  <sheets>
    <sheet name="Introduction" sheetId="1" r:id="rId1"/>
    <sheet name="Directory" sheetId="2" r:id="rId2"/>
  </sheets>
  <definedNames>
    <definedName name="_xlnm._FilterDatabase" localSheetId="1" hidden="1">Directory!$A$8:$AU$63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2" l="1"/>
  <c r="A45" i="2" s="1"/>
  <c r="A46" i="2" s="1"/>
  <c r="A47" i="2" s="1"/>
  <c r="A48" i="2" s="1"/>
  <c r="A49" i="2" s="1"/>
  <c r="A50" i="2" s="1"/>
  <c r="A51" i="2" s="1"/>
  <c r="A52" i="2" s="1"/>
  <c r="A53" i="2" s="1"/>
  <c r="A54" i="2" s="1"/>
  <c r="A55" i="2" s="1"/>
  <c r="A56" i="2" s="1"/>
  <c r="A57" i="2" s="1"/>
  <c r="A58" i="2" s="1"/>
  <c r="A59" i="2" s="1"/>
  <c r="A60" i="2" s="1"/>
  <c r="A61" i="2" s="1"/>
  <c r="A62"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P61" i="2"/>
  <c r="Q61" i="2" s="1"/>
  <c r="P26" i="2"/>
  <c r="Q26" i="2" s="1"/>
  <c r="P12" i="2"/>
  <c r="Q12" i="2" s="1"/>
  <c r="P11" i="2"/>
  <c r="Q11" i="2" s="1"/>
</calcChain>
</file>

<file path=xl/sharedStrings.xml><?xml version="1.0" encoding="utf-8"?>
<sst xmlns="http://schemas.openxmlformats.org/spreadsheetml/2006/main" count="1380" uniqueCount="533">
  <si>
    <t xml:space="preserve">ESA EfW Heat Network Directory </t>
  </si>
  <si>
    <t>Background to the Directory</t>
  </si>
  <si>
    <t>What is the Directory?</t>
  </si>
  <si>
    <t>Who is the ESA?</t>
  </si>
  <si>
    <t>Operator</t>
  </si>
  <si>
    <t>Organisation</t>
  </si>
  <si>
    <t>Facility</t>
  </si>
  <si>
    <t>Address</t>
  </si>
  <si>
    <t>Contact Details</t>
  </si>
  <si>
    <t>Name</t>
  </si>
  <si>
    <t>Telephone No.</t>
  </si>
  <si>
    <t>Email Address</t>
  </si>
  <si>
    <t xml:space="preserve">Owner/Organisational Structure </t>
  </si>
  <si>
    <t>Company Structure</t>
  </si>
  <si>
    <t>Corporate structure of EfW operation</t>
  </si>
  <si>
    <t>Individuals involved and responsibilities</t>
  </si>
  <si>
    <t>Waste Source</t>
  </si>
  <si>
    <t>When was the Plant Commissioned (Date)</t>
  </si>
  <si>
    <t>Remaining Concession Period</t>
  </si>
  <si>
    <t>Is the Concession Renewable</t>
  </si>
  <si>
    <t>Quantity of Heat Available</t>
  </si>
  <si>
    <t>Annually</t>
  </si>
  <si>
    <t>Daily</t>
  </si>
  <si>
    <t>Minimum Output</t>
  </si>
  <si>
    <t>Maximum Output (Peak)</t>
  </si>
  <si>
    <t>Heat Plant Annual Availability</t>
  </si>
  <si>
    <t xml:space="preserve">Heat Availability Guaranteed </t>
  </si>
  <si>
    <t>What would be the max efficiency the plant can achieve with max heat export</t>
  </si>
  <si>
    <t>Is thermal back-up plant available</t>
  </si>
  <si>
    <t>If “Yes” to above how much (Peak)</t>
  </si>
  <si>
    <t>What is the backup plants fuel source</t>
  </si>
  <si>
    <t>If “No” to above is space available onsite to build backup plant facility</t>
  </si>
  <si>
    <t>Are you already supplying heat to an heat off-take customer</t>
  </si>
  <si>
    <t>If “yes” confirm capacity</t>
  </si>
  <si>
    <t>System Parameters</t>
  </si>
  <si>
    <t>Medium (Select one.)</t>
  </si>
  <si>
    <t>Maximum Supply Temperature</t>
  </si>
  <si>
    <t>Minimum Supply Temperature</t>
  </si>
  <si>
    <t>Supply Pressure</t>
  </si>
  <si>
    <t>Maximum Condensate Return Temperature</t>
  </si>
  <si>
    <t>Minimum Condensate Return Temperature</t>
  </si>
  <si>
    <t>Condensate System Operating Pressure</t>
  </si>
  <si>
    <t>Primary Circuit</t>
  </si>
  <si>
    <t>Secondary LTHW Circuit - if applicable</t>
  </si>
  <si>
    <t>Maximum Return Temperature</t>
  </si>
  <si>
    <t>Minimum Return Temperature</t>
  </si>
  <si>
    <t>System Operating Pressure</t>
  </si>
  <si>
    <t>Will the heat provided be sacrificial to Electricity generation</t>
  </si>
  <si>
    <t>If “Yes” how much electricity will be lost annually</t>
  </si>
  <si>
    <t>Electricity Carbon Factor (Calculation as defined in SAP)</t>
  </si>
  <si>
    <t>Heat Carbon Factor (Calculation as defined in SAP)</t>
  </si>
  <si>
    <t>Site Number [as per directory]</t>
  </si>
  <si>
    <t>Link to Full Document</t>
  </si>
  <si>
    <t>You can find out more about the ESA by visiting our website here.</t>
  </si>
  <si>
    <t xml:space="preserve">The Environmental Services Association (ESA) is the trade association representing the organisations leading the United Kingdom’s drive towards a more circular economy. We are the collective voice of the UK’s leading recycling and waste treatment service providers, who provide essential waste services to millions of people across the UK every day.
Working with our members, drawing upon their depth of expertise and experience, the ESA helps to ensure that policy, regulation and operations represent best practice and deliver the best triple-bottom line outcomes – protecting people and the planet while supporting investment in a vibrant, competitive and sustainable sector.
</t>
  </si>
  <si>
    <t>All interested parties are welcome to view the prospectus on our website to support the opportunity appraisal process.</t>
  </si>
  <si>
    <t>FCC</t>
  </si>
  <si>
    <t>Yes</t>
  </si>
  <si>
    <t>Not applicable</t>
  </si>
  <si>
    <t>TBC</t>
  </si>
  <si>
    <t>No</t>
  </si>
  <si>
    <t>MPHW</t>
  </si>
  <si>
    <t>Ferrybridge,
Kirkhaw Lane, 
Knottingley,
West Yorkshire,
WF11 8DX</t>
  </si>
  <si>
    <t>n/a</t>
  </si>
  <si>
    <t>~90%</t>
  </si>
  <si>
    <t>-</t>
  </si>
  <si>
    <t xml:space="preserve">No </t>
  </si>
  <si>
    <t>Steam</t>
  </si>
  <si>
    <t>tbc - 2025</t>
  </si>
  <si>
    <t>Kemsley</t>
  </si>
  <si>
    <t>Grovehurst Rd, Kemsley
Sittingbourne, Kent
ME10 2FP</t>
  </si>
  <si>
    <t>4 Weighbridge Rd
Deeside 
CH5 2LL</t>
  </si>
  <si>
    <t>Yes (subject to consents)</t>
  </si>
  <si>
    <t>Skelton Grange Road
Leeds
LS10 1FQ</t>
  </si>
  <si>
    <t>Coggeshall Road
Bradwell
Essex
CM77 8EF</t>
  </si>
  <si>
    <t>enfinium</t>
  </si>
  <si>
    <t>Ferrybridge FM1</t>
  </si>
  <si>
    <t>Ferrybridge FM2</t>
  </si>
  <si>
    <t>Indaver Rivenhall Ltd is a wholly owned subsidiary of Indaver Holdings Ltd</t>
  </si>
  <si>
    <t>Wholly owned</t>
  </si>
  <si>
    <t>Allington</t>
  </si>
  <si>
    <t>Viridor</t>
  </si>
  <si>
    <t>Ardley ERF</t>
  </si>
  <si>
    <t>Avonmouth ERF</t>
  </si>
  <si>
    <t>Veolia</t>
  </si>
  <si>
    <t>Battlefield ERF</t>
  </si>
  <si>
    <t>Beddington ERF</t>
  </si>
  <si>
    <t>Cardiff ERF</t>
  </si>
  <si>
    <t>Suez</t>
  </si>
  <si>
    <t>Chineham ERF</t>
  </si>
  <si>
    <t>Cornwall ERC</t>
  </si>
  <si>
    <t>Dudley EfW</t>
  </si>
  <si>
    <t>Dunbar ERF</t>
  </si>
  <si>
    <t>Oxwell Mains 
Dunbar
East Lothian 
EH42 1SW</t>
  </si>
  <si>
    <t>Owner</t>
  </si>
  <si>
    <t>Eastcroft EfW</t>
  </si>
  <si>
    <t>Exeter ERF</t>
  </si>
  <si>
    <t>Glasgow ERF</t>
  </si>
  <si>
    <t>Greatmoor EfW</t>
  </si>
  <si>
    <t>Kirklees EfW</t>
  </si>
  <si>
    <t>Leeds ERF</t>
  </si>
  <si>
    <t>Lincolnshire EfW</t>
  </si>
  <si>
    <t>Marchwood ERF</t>
  </si>
  <si>
    <t>Millerhill</t>
  </si>
  <si>
    <t>Newhaven ERF</t>
  </si>
  <si>
    <t>Peterborough ERF</t>
  </si>
  <si>
    <t>Portsmouth ERF</t>
  </si>
  <si>
    <t>Indaver</t>
  </si>
  <si>
    <t>Rivenhall EfW</t>
  </si>
  <si>
    <t>Runcorn I</t>
  </si>
  <si>
    <t>Runcorn II</t>
  </si>
  <si>
    <t>SELCHP ERF</t>
  </si>
  <si>
    <t>Severnside</t>
  </si>
  <si>
    <t>Sheffield ERF</t>
  </si>
  <si>
    <t>Staffordshire ERF</t>
  </si>
  <si>
    <t>Suffolk EfW</t>
  </si>
  <si>
    <t>Tees Valley Lines 1 &amp; 2</t>
  </si>
  <si>
    <t>Tees Valley Line 3</t>
  </si>
  <si>
    <t>Tees Valley Lines 4 &amp; 5</t>
  </si>
  <si>
    <t>Tyseley ERF</t>
  </si>
  <si>
    <t>Wilton 11 EfW</t>
  </si>
  <si>
    <t>Kelvin</t>
  </si>
  <si>
    <t>Parc Adfer</t>
  </si>
  <si>
    <t>Skelton Grange</t>
  </si>
  <si>
    <t>FCC Environment
Laverstoke Road
20/20 Business Park
ME16 0LE</t>
  </si>
  <si>
    <t>Tony Stanbridge</t>
  </si>
  <si>
    <t>01622 697218</t>
  </si>
  <si>
    <t>Tony.Stanbridge@fccenvironment.co.uk</t>
  </si>
  <si>
    <t>Not Applicable</t>
  </si>
  <si>
    <t>Kent Enviropower Limited</t>
  </si>
  <si>
    <t>Date of Completion of Directory</t>
  </si>
  <si>
    <t>Middleton Stoney Road
Ardley
Bicester
OX27 7AA</t>
  </si>
  <si>
    <t>Owner / Local Council</t>
  </si>
  <si>
    <t>Severn Road
Chittening
Somerset
BS11 0YU</t>
  </si>
  <si>
    <t>Vanguard Way
Shrewsbury
SY1 3TG</t>
  </si>
  <si>
    <t>105 Beddington Line
Beddington
London
CR0 4TD</t>
  </si>
  <si>
    <t>Trident Park
Glass Avenue
Cardiff
Glamorgan
CF24 5EN</t>
  </si>
  <si>
    <t>Whitmarsh Ln
Chineham
Basingstoke
RG24 8LL</t>
  </si>
  <si>
    <t>operated by Veolia under contract with Hampshire County Council, Southampton City Council and Portsmouth City Council </t>
  </si>
  <si>
    <t>St Dennis
Saint Austell
Cornwall
PL26 8DY</t>
  </si>
  <si>
    <t>01726 878866</t>
  </si>
  <si>
    <t>allan.chapman@suez.com</t>
  </si>
  <si>
    <t>SPV with O&amp;M contract in place </t>
  </si>
  <si>
    <t>Coventry and Solihull Waste Disposal Company
Bar Road
Coventry
CV3 4 AN</t>
  </si>
  <si>
    <t>Coventry</t>
  </si>
  <si>
    <t>024 7650 7400 </t>
  </si>
  <si>
    <t>info@cswdc.co.uk </t>
  </si>
  <si>
    <t>We are an independent single site company.
CSWDC’s Shareholders are Coventry City Council (coventry.gov.uk), Solihull
Metropolitan Borough Council (solihull.gov.uk), Warwickshire County Council
(warwickshire.gov.uk) and Leicestershire County Council (leicestershire.gov.uk).</t>
  </si>
  <si>
    <t>Lister Road
Dudley
DY2 8JW</t>
  </si>
  <si>
    <t>01902 352864 </t>
  </si>
  <si>
    <t>Incinerator Road
Off Meadow Lane
Nottingham
Nottinghamshire
NG2 3JH</t>
  </si>
  <si>
    <t>Grace Road South
Exeter
EX2 8QE</t>
  </si>
  <si>
    <t>WasteNotts Reclamation Limited</t>
  </si>
  <si>
    <t>Wholly Owned</t>
  </si>
  <si>
    <t>Owner / local council</t>
  </si>
  <si>
    <t>Board, Management Team</t>
  </si>
  <si>
    <t>425 Polmadie Road
Glasgow
Scotland
G42 0PJ</t>
  </si>
  <si>
    <t>Greatmoor Road
Woodham
Aylesbury
HP18 0AF</t>
  </si>
  <si>
    <t>FCC Buckinghamshire Limited</t>
  </si>
  <si>
    <t>Diamond St
Huddersfield
West Yorkshire
HD1 6BZ</t>
  </si>
  <si>
    <t>Newmarket Approach
Leeds
LS9 0RJ</t>
  </si>
  <si>
    <t>Operated by Veolia under contract with Leeds City Council</t>
  </si>
  <si>
    <t>Paving Way Lincoln LN6 3QW </t>
  </si>
  <si>
    <t>01522814301 </t>
  </si>
  <si>
    <t>Oceanic Way
Marchwood
Southampton
SO40 4BD</t>
  </si>
  <si>
    <t>Operated by Veolia under contract with Hampshire County Council, Southampton City Council and Portsmouth City Council </t>
  </si>
  <si>
    <t>Edinburgh and Midlothian RERC
Whitehill Road
Edinburgh
EH22 1SX</t>
  </si>
  <si>
    <t>0131 370 9901 </t>
  </si>
  <si>
    <t>mark.keast@fccenvironment.co.uk </t>
  </si>
  <si>
    <t>FCC Edinburgh and Midlothian Limited </t>
  </si>
  <si>
    <t>Operated by Veolia under contract with East Sussex County Council and Brighton &amp; Hove City Council </t>
  </si>
  <si>
    <t>Fengate
Peterborough
Cambridgeshire
PE1 5UR</t>
  </si>
  <si>
    <t>Owned by Peterborough City Council</t>
  </si>
  <si>
    <t>Quartremaine Rd
Portsmouth
PO3 5QH</t>
  </si>
  <si>
    <t>Charles Winterburn</t>
  </si>
  <si>
    <t>Charles.Winterburn@veolia.com</t>
  </si>
  <si>
    <t>Norman Road
Belvedere
Kent
DA17 6JY</t>
  </si>
  <si>
    <t>0207 417 5200 </t>
  </si>
  <si>
    <t>Barlow Way Runcorn Cheshire WA7 4HG </t>
  </si>
  <si>
    <t>TPSCo </t>
  </si>
  <si>
    <t>Owner / local council </t>
  </si>
  <si>
    <t xml:space="preserve">Owner </t>
  </si>
  <si>
    <t>Landmann Way
London
SE14 5RS</t>
  </si>
  <si>
    <t>SELCHP is operated by Veolia under contract with South East London Combined Heat and Power Ltd </t>
  </si>
  <si>
    <t>Severn Road
Hallen
Bristol
BS10 7SP</t>
  </si>
  <si>
    <t>Krishna Patel </t>
  </si>
  <si>
    <t>SPV with West London Waste Authority </t>
  </si>
  <si>
    <t>Bernard Road Service Centre
Bernard Rd
Sheffield S4 7YX</t>
  </si>
  <si>
    <t>Greg Caseley</t>
  </si>
  <si>
    <t>Sheffield ERF is operated by Veolia under contract with Sheffield City Council </t>
  </si>
  <si>
    <t>Enterprise Drive
Wolverhampton
WV10 7DF</t>
  </si>
  <si>
    <t>Four Ashes ERF is operated by Veolia under contract with Staffordshire County Council </t>
  </si>
  <si>
    <t>Lodge Lane Great Blakenham Suffolk IP6 0JE </t>
  </si>
  <si>
    <t>Robert Taylor</t>
  </si>
  <si>
    <t>01473 836838 </t>
  </si>
  <si>
    <t>robert.taylor@suez.com</t>
  </si>
  <si>
    <t>Suez build and manage, wholly owned facility</t>
  </si>
  <si>
    <t>Haverton Hill Road
Billingham
Cleveland
TS23 1PY</t>
  </si>
  <si>
    <t>Taofeek Buhari </t>
  </si>
  <si>
    <t>01642202300 </t>
  </si>
  <si>
    <t>taofeek.buhari@suez.com </t>
  </si>
  <si>
    <t>Wholly owned build and manage facility </t>
  </si>
  <si>
    <t>SPV with South Tyne and Wear Waste Management Partnership </t>
  </si>
  <si>
    <t>SPV contract, O&amp;M contract in place </t>
  </si>
  <si>
    <t>James Rd
Tyseley
Birmingham
B11 2BA</t>
  </si>
  <si>
    <t>Tyseley ERF is operated by Veolia under contract with Birmingham City Council </t>
  </si>
  <si>
    <t>SUEZ Wilton 11 EfW Wilton International Redcar TS10 4RG </t>
  </si>
  <si>
    <t>SPV ownership, O&amp;M contract in place with on-site customer with all heat offtake requested on demand under a pre-defined agreement </t>
  </si>
  <si>
    <t>Nick Minnitt</t>
  </si>
  <si>
    <r>
      <rPr>
        <b/>
        <sz val="13"/>
        <rFont val="Arial"/>
        <family val="2"/>
      </rPr>
      <t>(Secondary side of Plate Heat Exchanger)</t>
    </r>
  </si>
  <si>
    <t>Depends on negotiations</t>
  </si>
  <si>
    <t>Fuel Oil</t>
  </si>
  <si>
    <t>Depends on the contract</t>
  </si>
  <si>
    <t>TBC depending on load.</t>
  </si>
  <si>
    <t>Unknown</t>
  </si>
  <si>
    <t>Operating since 1975</t>
  </si>
  <si>
    <t>March 31st 2041</t>
  </si>
  <si>
    <t>Not existing plant</t>
  </si>
  <si>
    <t>12600 used in current network not full capacity of steam that is available</t>
  </si>
  <si>
    <t>34.5 used in current network not full capacity of steam that is available</t>
  </si>
  <si>
    <t>Hired in boilers – Yes</t>
  </si>
  <si>
    <t>Natural Gas</t>
  </si>
  <si>
    <t>As above currently what’s used in current scheme – more steam is available</t>
  </si>
  <si>
    <t>LTHW City DHN</t>
  </si>
  <si>
    <t>14th February 1998</t>
  </si>
  <si>
    <t>980 per day</t>
  </si>
  <si>
    <t>Condensate</t>
  </si>
  <si>
    <t>Not specified</t>
  </si>
  <si>
    <t>January 2016</t>
  </si>
  <si>
    <t>10 (est)</t>
  </si>
  <si>
    <t>3.5-4.6</t>
  </si>
  <si>
    <t>3MW (est)</t>
  </si>
  <si>
    <t>No data available due to CO2 neutral</t>
  </si>
  <si>
    <t>36.67 (as above)</t>
  </si>
  <si>
    <t>0 (plant offline)</t>
  </si>
  <si>
    <t>1.53 (4t/hr steam, subject to agreement)</t>
  </si>
  <si>
    <t>Oil Burners</t>
  </si>
  <si>
    <t>TBC (depends on consumer load)</t>
  </si>
  <si>
    <t>Q1 2016</t>
  </si>
  <si>
    <t>Gas boilers and thermal storage operated by a third party</t>
  </si>
  <si>
    <t>Medium pressure steam from ERF turbine</t>
  </si>
  <si>
    <t>0.19MWe lost per 1 MWth output</t>
  </si>
  <si>
    <t>0.25319*</t>
  </si>
  <si>
    <t>0.18169*</t>
  </si>
  <si>
    <t>yes</t>
  </si>
  <si>
    <t>2.5 (est)</t>
  </si>
  <si>
    <t>3.2-4.9</t>
  </si>
  <si>
    <t>80  (100 if pumped)</t>
  </si>
  <si>
    <t>50  (70 if pumped)</t>
  </si>
  <si>
    <t>-1  (13 if pumped)</t>
  </si>
  <si>
    <t>c. 1.5MW</t>
  </si>
  <si>
    <t>TBC depending on load</t>
  </si>
  <si>
    <t>&lt; 1</t>
  </si>
  <si>
    <t>Up to 20</t>
  </si>
  <si>
    <t>138 / 106</t>
  </si>
  <si>
    <t>3.4 / 1.3</t>
  </si>
  <si>
    <t>Not as yet specified</t>
  </si>
  <si>
    <t>92.3 (2019)</t>
  </si>
  <si>
    <t>0.18Mwe lost per 1 MWth output</t>
  </si>
  <si>
    <t>March 2005</t>
  </si>
  <si>
    <t>Depends on consumer demand</t>
  </si>
  <si>
    <t>2016 (taken over on 14/12/2016)</t>
  </si>
  <si>
    <t>Natural Gas and Fuel Oil</t>
  </si>
  <si>
    <t>148,000 (primary scource)</t>
  </si>
  <si>
    <t>444 (primary scource)</t>
  </si>
  <si>
    <t>No (not currently)</t>
  </si>
  <si>
    <t>Doesn’t currently exist so could be designed as required considering limitations of Primary Source</t>
  </si>
  <si>
    <t>150 (assumed)</t>
  </si>
  <si>
    <t>100 (assumed)</t>
  </si>
  <si>
    <t>60 (assumed)</t>
  </si>
  <si>
    <t>40 (assumed)</t>
  </si>
  <si>
    <t>As required</t>
  </si>
  <si>
    <t>558,880.85 (based on waste NCV)</t>
  </si>
  <si>
    <t>~ 22%</t>
  </si>
  <si>
    <t>Multiburn max (mixture of petroleum distillates)</t>
  </si>
  <si>
    <t>LTHW, Condensate, Steam</t>
  </si>
  <si>
    <t>340,916.42 (based on waste NCV)</t>
  </si>
  <si>
    <t>~ 25%</t>
  </si>
  <si>
    <t>Esso Ultra low sulphur gas oil</t>
  </si>
  <si>
    <t>TBC with consumer</t>
  </si>
  <si>
    <t>2013/14</t>
  </si>
  <si>
    <t>Part</t>
  </si>
  <si>
    <t>47,801 (at nominal 5.75MWth)</t>
  </si>
  <si>
    <t>138 (at nominal 5.75 MWth)</t>
  </si>
  <si>
    <t>0 (Nominal is 5.75MWth)</t>
  </si>
  <si>
    <t>94.9% (availability 2019)</t>
  </si>
  <si>
    <t>~33%</t>
  </si>
  <si>
    <t>LTHW</t>
  </si>
  <si>
    <t>TBC – heat use dependent</t>
  </si>
  <si>
    <t>0.2MWe per 1 MWth extracted</t>
  </si>
  <si>
    <t>720,000 (8,000 hours)</t>
  </si>
  <si>
    <t>Variable</t>
  </si>
  <si>
    <r>
      <rPr>
        <sz val="12"/>
        <rFont val="Arial"/>
        <family val="2"/>
      </rPr>
      <t>0.557 (SUEZ EfW
average)</t>
    </r>
  </si>
  <si>
    <r>
      <rPr>
        <sz val="12"/>
        <rFont val="Arial"/>
        <family val="2"/>
      </rPr>
      <t>13383.3 (assuming 2t/ hr of steam utilised
at primary circuit
conditions below)</t>
    </r>
  </si>
  <si>
    <r>
      <rPr>
        <sz val="12"/>
        <rFont val="Arial"/>
        <family val="2"/>
      </rPr>
      <t>Primary source ‘z factor’ approx. 5
Secondary circuit and overall z factor would depend on design parameters</t>
    </r>
  </si>
  <si>
    <r>
      <t>Delivering greater heat network offtake from these facilities will require collaboration between many different parties. To facilitate this collaboration the ESA has published a directory of individual EfW plants and thei</t>
    </r>
    <r>
      <rPr>
        <b/>
        <sz val="12"/>
        <color theme="1"/>
        <rFont val="Arial"/>
        <family val="2"/>
      </rPr>
      <t>r heat offtake potential</t>
    </r>
    <r>
      <rPr>
        <sz val="12"/>
        <color theme="1"/>
        <rFont val="Arial"/>
        <family val="2"/>
      </rPr>
      <t xml:space="preserve">, which we hope will form a useful platform to start discussions between parties.This spreadsheet contains a summary of all the directory in an easily digestible manner.
</t>
    </r>
  </si>
  <si>
    <t>Lakeside</t>
  </si>
  <si>
    <t>Thalia</t>
  </si>
  <si>
    <t>Hartlebury</t>
  </si>
  <si>
    <t>Javelin Park</t>
  </si>
  <si>
    <t>NESS</t>
  </si>
  <si>
    <t>Bolton</t>
  </si>
  <si>
    <t>Isle of Wight</t>
  </si>
  <si>
    <t>Encyclis</t>
  </si>
  <si>
    <t>Newhurst</t>
  </si>
  <si>
    <t>Allerton</t>
  </si>
  <si>
    <t>Milton Keynes</t>
  </si>
  <si>
    <t>Rookery</t>
  </si>
  <si>
    <t>07423 694845</t>
  </si>
  <si>
    <t>Nick.minnitt@enfinium.co.uk</t>
  </si>
  <si>
    <t>Fryston Ln, Knottingley WF11 8AJ</t>
  </si>
  <si>
    <t>Kelvin Way
West Bromwich
B70 7JR</t>
  </si>
  <si>
    <t>07920410829</t>
  </si>
  <si>
    <t>david.wedlake@veolia.com</t>
  </si>
  <si>
    <t>07876 501544</t>
  </si>
  <si>
    <t xml:space="preserve">
gary.weaver@veolia.com</t>
  </si>
  <si>
    <t xml:space="preserve">
07553 826584</t>
  </si>
  <si>
    <r>
      <t xml:space="preserve">
</t>
    </r>
    <r>
      <rPr>
        <sz val="12"/>
        <color rgb="FF0563C1"/>
        <rFont val="Arial"/>
        <family val="2"/>
      </rPr>
      <t>shaun.mccluskey@veolia.com</t>
    </r>
  </si>
  <si>
    <t>07442 639415</t>
  </si>
  <si>
    <t>sean.speirs@veolia.com</t>
  </si>
  <si>
    <t>Robert Williams</t>
  </si>
  <si>
    <r>
      <t xml:space="preserve">
</t>
    </r>
    <r>
      <rPr>
        <sz val="12"/>
        <color rgb="FF0563C1"/>
        <rFont val="Arial"/>
        <family val="2"/>
      </rPr>
      <t>robert.williams2@veolia.com</t>
    </r>
  </si>
  <si>
    <t>Husain Suwasrawala</t>
  </si>
  <si>
    <t xml:space="preserve">
07880 472666</t>
  </si>
  <si>
    <t xml:space="preserve">
husain.suwasrawala@veolia.com</t>
  </si>
  <si>
    <t>07747 565255</t>
  </si>
  <si>
    <t>gregory.caseley@veolia.com</t>
  </si>
  <si>
    <t>Matthew Richardson</t>
  </si>
  <si>
    <t>matthew.richardson@veolia.com</t>
  </si>
  <si>
    <t>Paul Collier</t>
  </si>
  <si>
    <t>07880 553508</t>
  </si>
  <si>
    <t>paul.collier@veolia.com</t>
  </si>
  <si>
    <t xml:space="preserve"> </t>
  </si>
  <si>
    <t>Grundon/Viridor</t>
  </si>
  <si>
    <t>Lakeside road
Colnbrook
Slough
SL3 0FE</t>
  </si>
  <si>
    <t>01753 688436</t>
  </si>
  <si>
    <t>danny.coulston@lakesideefw.co.uk</t>
  </si>
  <si>
    <t xml:space="preserve">Danny Coulston: Director of Operations </t>
  </si>
  <si>
    <t>Joint Venture: Grundon and Viridor</t>
  </si>
  <si>
    <t>Gas Oil</t>
  </si>
  <si>
    <t>Depends on the amount of heat extracted</t>
  </si>
  <si>
    <t>Greenbank Crescent,
Aberdeen,
AB12 3BG</t>
  </si>
  <si>
    <t>John Little</t>
  </si>
  <si>
    <t xml:space="preserve"> 07901 946485</t>
  </si>
  <si>
    <t>john.little@indaver.com</t>
  </si>
  <si>
    <t>Operated by Indaver under contract with EFW NESS Ltd on behalf of Aberdeen City, Aberdeenshire, and Moray Council.</t>
  </si>
  <si>
    <t>2,528 MWh</t>
  </si>
  <si>
    <t>Funmi Adefioye-Giwa</t>
  </si>
  <si>
    <t>funmi.adefioye-giwa@indaver.com</t>
  </si>
  <si>
    <t>Micheal Geary – Commercial &amp; Bus Dev Director UK/IE
John Tatton – Managing Director Rivenhall IWMF</t>
  </si>
  <si>
    <t>Expected Q4 2025</t>
  </si>
  <si>
    <t>tbc</t>
  </si>
  <si>
    <t>Allerton Waste Recovery Park, Knaresborough HG5 0SD</t>
  </si>
  <si>
    <t>Fiza Hussain</t>
  </si>
  <si>
    <t>(+44)7707866929</t>
  </si>
  <si>
    <t>fiza.hussain@Thalia.co.uk</t>
  </si>
  <si>
    <t>Allerton EfW operated by Thalia under contract with North Yorkshire Waste</t>
  </si>
  <si>
    <t>Jamie Hambretch - Process Engineer
Dan Smith - Operations Manager</t>
  </si>
  <si>
    <t>Forest Park, Forest Rd, Newport PO30 5YS</t>
  </si>
  <si>
    <t xml:space="preserve">IOW EfW operated by Thalia under contract with the Isle of Wight Council </t>
  </si>
  <si>
    <t>Chris Harrison - Supervisor
Graham Telford - Operations Manager</t>
  </si>
  <si>
    <t>*0.1</t>
  </si>
  <si>
    <t>Wolverton, Milton Keynes MK12 5QF</t>
  </si>
  <si>
    <t>MK ATT operated by Thalia under contract with the Milton Keynes Council</t>
  </si>
  <si>
    <t>Nick Smith - Principle Process Engineer</t>
  </si>
  <si>
    <t>*2017</t>
  </si>
  <si>
    <t>CSWDC The Coventry and Solihull Waste Disposal Company</t>
  </si>
  <si>
    <t>Elaine Price, Compliance and Performance Manager </t>
  </si>
  <si>
    <t xml:space="preserve">The Coventry &amp; Solihull Waste Disposal Company (CSWDC) is an independent waste management company and our main business is extracting energy (heat and electrical power) from municipal and commercial solid waste.
Based to the south of the City, we have been operating in Coventry since 1975.
CSWDC also operates a Household Waste Recycling Centre on behalf of Coventry City Council, where residents in the city are able to bring their household waste for recycling and disposal. 
Heat from burning waste produces steam in the boilers at 17.5 bar pressure and 208°C. The steam feeds two steam turbine generators, producing 12.5MW. and 4.8MW of electricity for internal power needs and export to the National Grid
CSWDC provides heat to the Coventry District Energy Company (CDEC) – BRING who operate the scheme that provides heat via a 6.6km network of buried pipes to consumers in the city centre, delivering significant carbon savings.
More than 44MW of energy-from-waste capacity. 
77MW of total plant thermal capacity
Incorporates a 600,000-litre thermal storage vessel for additional resilience
Gives customers a carbon saving of approximately 89% compared with a conventional stand-alone gas-fired system
Could save up to 25,000 tonnes of carbon if the system’s full capacity is utilised
BRING Contacts  - bringenergy.com Rhys Major  - Commercial Manager, rhys.major@bringenergy.com,07890948490 Luca Giunta - Head of Engineering Development luca.giunta@bringenergy.com Mark Brown  - Contract Manager, mark.brown@bringenergy.com, 07867142578
</t>
  </si>
  <si>
    <t xml:space="preserve">CSWDC contacts
Karl Starkey Managing Director 
Chris Penson Finance Director 
Elaine Price Compliance and Performance Manager
Stuart Barnet Engineering Manager 
Phil Burgess Operations Manager 
Ranvir Sahota Financial Controller
</t>
  </si>
  <si>
    <t>Diesel</t>
  </si>
  <si>
    <t>MTHW,
Condensate, Steam</t>
  </si>
  <si>
    <t>Cory Group</t>
  </si>
  <si>
    <t>Riverside Resource Recovery Facility</t>
  </si>
  <si>
    <t>David Carter - Managing Director, Heat</t>
  </si>
  <si>
    <t>david.carter@corygroup.co.uk</t>
  </si>
  <si>
    <t xml:space="preserve">The Riverside facility is owned and operated by the Cory Group. </t>
  </si>
  <si>
    <t>up to 1,611,840 MWh th</t>
  </si>
  <si>
    <t>up to 4416 MWh th</t>
  </si>
  <si>
    <t>20 MWth</t>
  </si>
  <si>
    <t>200 MWth</t>
  </si>
  <si>
    <t>Gross Power - 29.8%</t>
  </si>
  <si>
    <t>TBC, we are looking to reserve space for back up plant</t>
  </si>
  <si>
    <t>between -0.89 - 6</t>
  </si>
  <si>
    <t>between 3 - 6</t>
  </si>
  <si>
    <t xml:space="preserve">Hurstwood Court
Raikes Lane Industrial Estate
Bolton
BL3 2NP </t>
  </si>
  <si>
    <t>(+44) 7977731138</t>
  </si>
  <si>
    <t>alan.sheridan@suez.com</t>
  </si>
  <si>
    <t>Client Ownership with O&amp;M Contract</t>
  </si>
  <si>
    <t>Gary Mayson (COO)
Tim Otley (National Energy Director)
Mat Kay (Energy Director North)
Simon Vanston-Rumney (Plant Manager)</t>
  </si>
  <si>
    <t>TBD</t>
  </si>
  <si>
    <t>Low Pressure Steam</t>
  </si>
  <si>
    <t xml:space="preserve">Dependent on customer take off. </t>
  </si>
  <si>
    <t>0.557 (SUEZ EfW average)</t>
  </si>
  <si>
    <t>Gary Mayson (COO)
Tim Otley (National Energy Director)
Paul Leighton (Energy Director South)
Tony Burge (Plant Manager)</t>
  </si>
  <si>
    <t>nick.royston@suez.com</t>
  </si>
  <si>
    <t>Gary Mayson (COO)
Tim Otley (National Energy Director)
Mat Kay (Energy Director North)
Mark Ryan (Plant Manager)</t>
  </si>
  <si>
    <t>(+44) 1484448736</t>
  </si>
  <si>
    <t>krishna.patel@suez.com</t>
  </si>
  <si>
    <t>Gary Mayson (COO)
Tim Otley (National Energy Director)
Paul Leighton (Energy Director South)
David Appleby (Plant Manager)</t>
  </si>
  <si>
    <t>0 (heat plant offline)</t>
  </si>
  <si>
    <t>3 district heating cases defined by the heat and mass balances.
Case DC4_CHP_BaseCase: Bleeds 1,2,3 export (MP, LP, LLP)
Case DC5_CHP_Bleed2: Bleed 2 export (LP)
Case DC6_CHP_Bleed3: Bleed 3 export (LLP)
Case DC4_CHP_BaseCase: efficiency; 45.73%
Case DC5_CHP_Bleed2: efficiency; 39.21%
Case DC6_CHP_Bleed3: efficiency 34.49%</t>
  </si>
  <si>
    <t>N/A</t>
  </si>
  <si>
    <t>White Diesel (BS EN 590 2013 + A1: 2017)</t>
  </si>
  <si>
    <t>Yes (dependent on plans for CCUS plant)</t>
  </si>
  <si>
    <t>Steam (MP)</t>
  </si>
  <si>
    <t>Ben Campbell</t>
  </si>
  <si>
    <t>(+44)1642202300</t>
  </si>
  <si>
    <t>benjamin.campbell@suez.com</t>
  </si>
  <si>
    <t>Gary Mayson (COO)
Tim Otley (National Energy Director)
Mat Kay (Energy Director North)
Darren Thomas (Plant Manager)</t>
  </si>
  <si>
    <t>Stephen Kirkham</t>
  </si>
  <si>
    <t>(+44) 7977290617</t>
  </si>
  <si>
    <t>stephen.kirkham@suez.com</t>
  </si>
  <si>
    <t>Gary Mayson (COO)
Tim Otley (National Energy Director)
Mat Kay (Energy Director North)
Alex Biggins (Plant Manager)</t>
  </si>
  <si>
    <t>410 (HP), 285 (IP), 180 (LP)</t>
  </si>
  <si>
    <t>315 (HP), 285 (IP), 160 (LP)</t>
  </si>
  <si>
    <t>57 (HP), 17 (IP), 2.7 (LP)</t>
  </si>
  <si>
    <t xml:space="preserve">HP steam – 0.238 MWe/t (1t of steam = ~ 0.88 MWth)
IP steam – 0.290 MWe/t (1t of steam = ~ 0.83 MWth)
LP steam – 0.210 MWe/t (1t of steam = ~ 0.78 MWth)
</t>
  </si>
  <si>
    <t>Green Lane, Stewartby, Bedford, MK43 9LY</t>
  </si>
  <si>
    <t>Paddy Kelly</t>
  </si>
  <si>
    <t>07926 580 072</t>
  </si>
  <si>
    <t>paddy.kelly@encyclis.com</t>
  </si>
  <si>
    <t>Organogram can be provided upon request.</t>
  </si>
  <si>
    <t>Plant operator - Encyclis
Ownership - Rookery South Limited</t>
  </si>
  <si>
    <t>21st January 2022 (Handover Date)</t>
  </si>
  <si>
    <t>92-96</t>
  </si>
  <si>
    <t xml:space="preserve">Yes, during operation. Shutdown resiliency to be planned for. </t>
  </si>
  <si>
    <t xml:space="preserve">TBC, based on real-data Z factors. </t>
  </si>
  <si>
    <t>Resiliency to be provided by development partner</t>
  </si>
  <si>
    <t>TBC by development partner</t>
  </si>
  <si>
    <t>TBC based on real-data Z factors</t>
  </si>
  <si>
    <t>Shepshed, Loughborough, LE12 9BU</t>
  </si>
  <si>
    <t>Jim Thompson</t>
  </si>
  <si>
    <t>44(0) 7926 581300</t>
  </si>
  <si>
    <t>jim.thompson@encyclis.com</t>
  </si>
  <si>
    <t>Plant operator - Encyclis
Ownership - EQT AB</t>
  </si>
  <si>
    <t>Juergen Schaper - Operations Director</t>
  </si>
  <si>
    <t>Rob Hayward </t>
  </si>
  <si>
    <t>rob.hayward@fccenvironment.co.uk</t>
  </si>
  <si>
    <t>Ashley Corke</t>
  </si>
  <si>
    <t>ashley.corke@fccenvironment.co.uk</t>
  </si>
  <si>
    <t>Stephen Rawlinson</t>
  </si>
  <si>
    <t>01296 323660 </t>
  </si>
  <si>
    <t>steve.rawlinson@fccenvironment.co.uk</t>
  </si>
  <si>
    <t>Hartlebury Trading Estate
Worcestershire
DY10 4JD</t>
  </si>
  <si>
    <t>Jasen Jordan</t>
  </si>
  <si>
    <t>01452 379 886</t>
  </si>
  <si>
    <t>jasen.jordan@severnwaste.co.uk</t>
  </si>
  <si>
    <t>Gloucestershire E F W Javelin Park, Stonehouse GL10 3ET</t>
  </si>
  <si>
    <t>Stephen Lormor</t>
  </si>
  <si>
    <t>stephen.lormor@fccenvironment.co.uk </t>
  </si>
  <si>
    <t>FCC Environment (Lincolnshire) Limited</t>
  </si>
  <si>
    <t xml:space="preserve">Mark Keast </t>
  </si>
  <si>
    <t xml:space="preserve">No, but currently negotiating an agreement. </t>
  </si>
  <si>
    <t>Steam (Turbine Bleeds)</t>
  </si>
  <si>
    <t>31/04/25</t>
  </si>
  <si>
    <t>https://cdn.bfldr.com/DZD8RYZ4/as/s5f5gs7wtt9ftn637jp57np/22717_ESA_heat_network_Ardley</t>
  </si>
  <si>
    <t>https://cdn.bfldr.com/DZD8RYZ4/as/3p769ckhk3hfng6qmnw8nb4h/22717_ESA_heat_network_Avonmouth</t>
  </si>
  <si>
    <t>https://cdn.bfldr.com/DZD8RYZ4/as/cjghs3w2vscs2jf8qsg9/22717_ESA_heat_network_Beddington</t>
  </si>
  <si>
    <t>https://cdn.bfldr.com/DZD8RYZ4/as/p6r4g5hnt5rqbghkwjq8b63g/22717_ESA_heat_network_Cardiff</t>
  </si>
  <si>
    <t>https://cdn.bfldr.com/DZD8RYZ4/as/bsx35h3wq87x4qwnh5ppx9b/22717_ESA_heat_network_Dunbar</t>
  </si>
  <si>
    <t>https://cdn.bfldr.com/DZD8RYZ4/as/bn8p37shsm6r476jnjg6jqfh/22717_ESA_heat_network_Exeter</t>
  </si>
  <si>
    <t>https://cdn.bfldr.com/DZD8RYZ4/as/5pppxn878nb97k7qc7p9xsf7/22717_ESA_heat_network_Glasgow</t>
  </si>
  <si>
    <t>https://cdn.bfldr.com/DZD8RYZ4/as/tr3smp7zx4c7jq9v8vc33fgn/22717_ESA_heat_network_Peterborough</t>
  </si>
  <si>
    <t>https://cdn.bfldr.com/DZD8RYZ4/as/6p3ctzmv3tww686cvv6qff4f/22717_ESA_heat_network_Runcorn_1</t>
  </si>
  <si>
    <t>https://cdn.bfldr.com/DZD8RYZ4/as/5jj543c86n2x892s3rnsxhfq/22717_ESA_heat_network_Runcorn_2</t>
  </si>
  <si>
    <t>https://cdn.bfldr.com/DZD8RYZ4/as/9zqnvhskxqshwcp6ntw8f/Allerton_-_ESA_Heat_Networks</t>
  </si>
  <si>
    <t>https://cdn.bfldr.com/DZD8RYZ4/as/wp5v4gxnm3kk3s3jsxcj6npn/Allington_-_ESA_Heat_Network</t>
  </si>
  <si>
    <t>https://cdn.bfldr.com/DZD8RYZ4/as/2g5t7fvmhr9vcphk6t885m5n/Battlefield_-_ESA_heat_networks</t>
  </si>
  <si>
    <t>Leon Brackstone</t>
  </si>
  <si>
    <t>07801 172917</t>
  </si>
  <si>
    <t>lbrackstone@viridor.co.uk </t>
  </si>
  <si>
    <t>TBA</t>
  </si>
  <si>
    <t>Yes
(by Cardiff Heat Network Ltd.)</t>
  </si>
  <si>
    <t>7.5MW in 1st Phase (up to 15MW later)</t>
  </si>
  <si>
    <t>CHP Plant under construction / commissioning</t>
  </si>
  <si>
    <t>LP Steam</t>
  </si>
  <si>
    <t>Not within current boundaries</t>
  </si>
  <si>
    <t>Not Required - Steam Export</t>
  </si>
  <si>
    <t>Westfield</t>
  </si>
  <si>
    <t>Fife Scotland</t>
  </si>
  <si>
    <t>Viridor / Equitix JV</t>
  </si>
  <si>
    <t>https://cdn.bfldr.com/DZD8RYZ4/as/4btx4nbm8kj8f52kpwknjhn/22717_ESA_heat_network_Chineham</t>
  </si>
  <si>
    <t>https://cdn.bfldr.com/DZD8RYZ4/as/433s8b7qrk5ptfmkt54cj95/22717_ESA_heat_network_Coventry</t>
  </si>
  <si>
    <t>https://cdn.bfldr.com/DZD8RYZ4/as/jz9mg9c66nhmtt35nkq4m/22717_ESA_heat_network_Dudley</t>
  </si>
  <si>
    <t>https://cdn.bfldr.com/DZD8RYZ4/as/hr8sqqv89w2g5jwtf6rxk6nz/22717_ESA_heat_network_Eastcroft</t>
  </si>
  <si>
    <t>https://cdn.bfldr.com/DZD8RYZ4/as/tf4nqcf8cgt7c3769fhmccpk/22717_ESA_heat_network_Greatmoor</t>
  </si>
  <si>
    <t>https://cdn.bfldr.com/DZD8RYZ4/as/4sp5n4rtmxh789553v559s8/Hartlebury_-_ESA_Heat_Network</t>
  </si>
  <si>
    <t>https://cdn.bfldr.com/DZD8RYZ4/as/8nfq6w7n55nv6zv3bpvp5kp/Isle_of_Wight_-_ESA_Heat_Networks</t>
  </si>
  <si>
    <t>https://cdn.bfldr.com/DZD8RYZ4/as/3x3wmv46kk9n8sk4kh42j94/Javelin_Park_-_ESA_Heat_Network</t>
  </si>
  <si>
    <t>https://cdn.bfldr.com/DZD8RYZ4/as/mkjw2hk52nvvn4bqvf25gbvn/22717_ESA_heat_network_Kirklees</t>
  </si>
  <si>
    <t>https://cdn.bfldr.com/DZD8RYZ4/as/tj47kzqvnv4w9vmp6xmn2mmq/22717_ESA_heat_network_Leeds</t>
  </si>
  <si>
    <t>https://cdn.bfldr.com/DZD8RYZ4/as/9cw95t6jrhg7mc9zwcsngw4w/22717_ESA_heat_network_Lincolnshire</t>
  </si>
  <si>
    <t>https://cdn.bfldr.com/DZD8RYZ4/as/vscskffvj62vfx4mbxvmn9px/22717_ESA_heat_network_Marchwood</t>
  </si>
  <si>
    <t>https://cdn.bfldr.com/DZD8RYZ4/as/236k2xr5j7g9xb544nx86w/22717_ESA_heat_network_Millerhill</t>
  </si>
  <si>
    <t>https://cdn.bfldr.com/DZD8RYZ4/as/cgnkt8vk6q5vhswbp7j5gn/Milton-Keynes_-_ESA_Heat_Networks</t>
  </si>
  <si>
    <t>https://cdn.bfldr.com/DZD8RYZ4/as/vsghqvg5f95csg3rrcmq3j/22717_ESA_heat_network_Newhaven</t>
  </si>
  <si>
    <t>https://cdn.bfldr.com/DZD8RYZ4/as/fn8bv7fmmxwkf749m5cgbk3/22717_ESA_heat_network_Portsmouth</t>
  </si>
  <si>
    <t>https://cdn.bfldr.com/DZD8RYZ4/as/kgw5tm8k6mcfhx5cpwwhn37/22717_ESA_heat_network_Rivenhall</t>
  </si>
  <si>
    <t>https://cdn.bfldr.com/DZD8RYZ4/as/tjsq2g4pf5n9fbwjprx3h49/22717_ESA_heat_network_Riverside</t>
  </si>
  <si>
    <t>https://cdn.bfldr.com/DZD8RYZ4/as/kb9vk67bbfvmhs3m9vhgchp/22717_ESA_heat_network_SELCHP</t>
  </si>
  <si>
    <t>https://cdn.bfldr.com/DZD8RYZ4/as/3f7nmtcqs9bggmszgcrjb3/22717_ESA_heat_network_Severnside</t>
  </si>
  <si>
    <t>https://cdn.bfldr.com/DZD8RYZ4/as/nvhvrgr9qprpwcv8mv6nf6hh/22717_ESA_heat_network_Sheffield</t>
  </si>
  <si>
    <t>https://cdn.bfldr.com/DZD8RYZ4/as/mv8z6vx4bq3ptxvtn9r48h5/22717_ESA_heat_network_Staffordshire</t>
  </si>
  <si>
    <t>https://cdn.bfldr.com/DZD8RYZ4/as/st8r4pnmgm9rgfc4g9m7t5w/22717_ESA_heat_network_TeesValley_1and2</t>
  </si>
  <si>
    <t>https://cdn.bfldr.com/DZD8RYZ4/at/hqfj9zfw3nvs3gzc8tf2tbc/22717_ESA_heat_network_TeesValley_3.pdf</t>
  </si>
  <si>
    <t>https://cdn.bfldr.com/DZD8RYZ4/as/bvm74htfb9s9x4xq9789nkw/22717_ESA_heat_network_TeesValley4and5</t>
  </si>
  <si>
    <t>https://cdn.bfldr.com/DZD8RYZ4/as/3sr8gmvcr3psnzr6w7589wp/22717_ESA_heat_network_Tyseley</t>
  </si>
  <si>
    <t>https://cdn.bfldr.com/DZD8RYZ4/as/ksgbnzpn2zfh2ms7mhbv5n6n/22717_ESA_heat_network_Wilton</t>
  </si>
  <si>
    <t>https://cdn.bfldr.com/DZD8RYZ4/as/3p85fk29szk76mg56zk5vsnx/22717_ESA_heat_network_Suffolk</t>
  </si>
  <si>
    <t>22/11/204</t>
  </si>
  <si>
    <t>https://cdn.bfldr.com/DZD8RYZ4/as/tn96gkw5bsrpgnfz3mcbfwp3/Bolton_-_ESA_Heat_Networks</t>
  </si>
  <si>
    <t>Sean Speirs</t>
  </si>
  <si>
    <t>David Wedlake</t>
  </si>
  <si>
    <t>Danny Coulston</t>
  </si>
  <si>
    <t>Nick Royston</t>
  </si>
  <si>
    <t xml:space="preserve">Shaun McCluske </t>
  </si>
  <si>
    <t>Allan Chapman</t>
  </si>
  <si>
    <t>Alan Sheridan</t>
  </si>
  <si>
    <t>Gary Weaver</t>
  </si>
  <si>
    <t>https://cdn.bfldr.com/DZD8RYZ4/as/twpxrkxqc3rbrskgqmcjsk/Westfield_-_ESA_Heat_Network</t>
  </si>
  <si>
    <t>https://cdn.bfldr.com/DZD8RYZ4/as/b8fq6q6nqhrxqsgcm6s8jcm/Skelton_Grange_-_ESA_Heat_Networks</t>
  </si>
  <si>
    <t>https://cdn.bfldr.com/DZD8RYZ4/as/s9jkjj9433365n36xcxwwqt/Rookery_-__ESA_Heat_Networks</t>
  </si>
  <si>
    <t>https://cdn.bfldr.com/DZD8RYZ4/as/snt8jr5zcw5gt2vsfmsfj9/Parc_Adfer_-_ESA_Heat_Networks</t>
  </si>
  <si>
    <t>https://cdn.bfldr.com/DZD8RYZ4/as/pzg7km57jj857s5qmvb3ksw/Newhurst_-ESA_Heat_Networks</t>
  </si>
  <si>
    <t>https://cdn.bfldr.com/DZD8RYZ4/as/38jrvnfprgvcz55752pmfw/Lakeside_EfW_-_ESA_Heat_Networks</t>
  </si>
  <si>
    <t>https://cdn.bfldr.com/DZD8RYZ4/as/cs8zcb8bfhhsk6csbkrsxmx5/Kemsley_CHP_-_ESA_heat_networks</t>
  </si>
  <si>
    <t>https://cdn.bfldr.com/DZD8RYZ4/at/gbsphhxmjm5h2rnxvhkhvk96/Kelvin_-_ESA_Heat_Networks.pdf?format=pdf</t>
  </si>
  <si>
    <t>https://cdn.bfldr.com/DZD8RYZ4/as/7cm72f2z25frs5k2k3tcn6k/Indaver_NESS_-_ESA_Heat_Networks</t>
  </si>
  <si>
    <t>https://cdn.bfldr.com/DZD8RYZ4/as/5gk72c2cqqnmw2ksrhmpzxc/Ferrybridge_FM2_-_ESA_Heat_Networks</t>
  </si>
  <si>
    <t>https://cdn.bfldr.com/DZD8RYZ4/as/9cs4kt9x3z4rwk7t7scxgn8v/Ferrybridge_FM1-_ESA_Heat_Networks</t>
  </si>
  <si>
    <t>https://cdn.bfldr.com/DZD8RYZ4/as/rqsqqbgqkpg3b6843qbx96/Cornwall_ERC_-_ESA_heat_network</t>
  </si>
  <si>
    <t xml:space="preserve">Recovering energy from waste that would otherwise be destined for landfill is an essential part of the United Kingdom’s waste management system. This is primarily achieved through thermal treatment where residual waste – the material left over after recycling – is combusted in specialist Energy-from-Waste (EfW) plants to generate heat, which in turn raises steam in a boiler that drives a turbine to produce electrical energy.
As of early 2025, there were 63 operational energy-from-waste plants in the UK and, between them, these facilities have the capacity to process 19.3 million tonnes of residual waste each year, while contributing to 3.6% per cent of the UK’s total net electricity generation in 2024, or 10,040 GWh. However, there is significant unrealised potential to extract not just electrical energy, but also heat energy from the majority of these facilities. Making the most of this heat could be critical to delivering cost-effective heat decarbonisation in the UK’s urban areas. Although the UK currently has a fleet of 63 EfW plants, less than a quarter of them export the heat they generate, which is in stark contrast to plants in continental Europe where the vast majority export heat and electricity.
From a heat network perspective, EfW plants can provide large volumes of heat on a consistent basis relatively nearby to significant heating demand. Heat from EfW operations is likely to be one of the most cost-effective sources of low carbon heat for UK towns and cities and, given the high temperature of the Energy from Waste process, these plants are particularly well suited to meet the needs of all building types, even those that have not yet been subject to a full energy-efficiency retrofit.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</si>
</sst>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dd/mmmm/yyyy;@"/>
    <numFmt numFmtId="167" formatCode="0.0%"/>
  </numFmts>
  <fonts count="19" x14ac:knownFonts="1">
    <font>
      <sz val="12"/>
      <color theme="1"/>
      <name val="Calibri"/>
      <family val="2"/>
      <scheme val="minor"/>
    </font>
    <font>
      <u/>
      <sz val="12"/>
      <color theme="10"/>
      <name val="Calibri"/>
      <family val="2"/>
      <scheme val="minor"/>
    </font>
    <font>
      <sz val="8"/>
      <name val="Calibri"/>
      <family val="2"/>
      <scheme val="minor"/>
    </font>
    <font>
      <b/>
      <sz val="14"/>
      <color theme="0"/>
      <name val="Arial"/>
      <family val="2"/>
    </font>
    <font>
      <b/>
      <sz val="13"/>
      <name val="Arial"/>
      <family val="2"/>
    </font>
    <font>
      <sz val="12"/>
      <color theme="1"/>
      <name val="Arial"/>
      <family val="2"/>
    </font>
    <font>
      <b/>
      <sz val="25"/>
      <color rgb="FF5BB130"/>
      <name val="Arial"/>
      <family val="2"/>
    </font>
    <font>
      <sz val="14"/>
      <color theme="1"/>
      <name val="Arial"/>
      <family val="2"/>
    </font>
    <font>
      <b/>
      <sz val="13"/>
      <color theme="1"/>
      <name val="Arial"/>
      <family val="2"/>
    </font>
    <font>
      <u/>
      <sz val="12"/>
      <color theme="10"/>
      <name val="Arial"/>
      <family val="2"/>
    </font>
    <font>
      <sz val="11"/>
      <color theme="1"/>
      <name val="Arial"/>
      <family val="2"/>
    </font>
    <font>
      <sz val="12"/>
      <color rgb="FF000000"/>
      <name val="Arial"/>
      <family val="2"/>
    </font>
    <font>
      <sz val="12"/>
      <name val="Arial"/>
      <family val="2"/>
    </font>
    <font>
      <b/>
      <sz val="12"/>
      <color theme="1"/>
      <name val="Arial"/>
      <family val="2"/>
    </font>
    <font>
      <sz val="11"/>
      <color rgb="FF000000"/>
      <name val="Arial"/>
      <family val="2"/>
    </font>
    <font>
      <sz val="12"/>
      <color theme="10"/>
      <name val="Arial"/>
      <family val="2"/>
    </font>
    <font>
      <sz val="12"/>
      <color rgb="FF0563C1"/>
      <name val="Arial"/>
      <family val="2"/>
    </font>
    <font>
      <u/>
      <sz val="12"/>
      <color theme="1"/>
      <name val="Calibri"/>
      <family val="2"/>
      <scheme val="minor"/>
    </font>
    <font>
      <strike/>
      <sz val="12"/>
      <color theme="1"/>
      <name val="Arial"/>
      <family val="2"/>
    </font>
  </fonts>
  <fills count="8">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F0F6E9"/>
      </patternFill>
    </fill>
    <fill>
      <patternFill patternType="solid">
        <fgColor rgb="FFFFFFFF"/>
        <bgColor rgb="FF000000"/>
      </patternFill>
    </fill>
    <fill>
      <patternFill patternType="solid">
        <fgColor rgb="FF65B32E"/>
      </patternFill>
    </fill>
    <fill>
      <patternFill patternType="solid">
        <fgColor rgb="FFFFFFFF"/>
        <bgColor rgb="FFFFFFFF"/>
      </patternFill>
    </fill>
  </fills>
  <borders count="8">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rgb="FF65B32E"/>
      </left>
      <right/>
      <top style="thin">
        <color rgb="FF65B32E"/>
      </top>
      <bottom/>
      <diagonal/>
    </border>
    <border>
      <left style="thin">
        <color rgb="FF65B32E"/>
      </left>
      <right/>
      <top/>
      <bottom/>
      <diagonal/>
    </border>
    <border>
      <left style="thin">
        <color rgb="FFDDF3D2"/>
      </left>
      <right style="thin">
        <color rgb="FFDDF3D2"/>
      </right>
      <top style="thin">
        <color rgb="FFDDF3D2"/>
      </top>
      <bottom style="thin">
        <color rgb="FFDDF3D2"/>
      </bottom>
      <diagonal/>
    </border>
    <border>
      <left style="thin">
        <color rgb="FFDDF3D2"/>
      </left>
      <right/>
      <top style="thin">
        <color rgb="FFDDF3D2"/>
      </top>
      <bottom style="thin">
        <color rgb="FFDDF3D2"/>
      </bottom>
      <diagonal/>
    </border>
  </borders>
  <cellStyleXfs count="2">
    <xf numFmtId="0" fontId="0" fillId="0" borderId="0"/>
    <xf numFmtId="0" fontId="1" fillId="0" borderId="0" applyNumberFormat="0" applyFill="0" applyBorder="0" applyAlignment="0" applyProtection="0"/>
  </cellStyleXfs>
  <cellXfs count="92">
    <xf numFmtId="0" fontId="0" fillId="0" borderId="0" xfId="0"/>
    <xf numFmtId="0" fontId="0" fillId="2" borderId="0" xfId="0" applyFill="1"/>
    <xf numFmtId="0" fontId="1" fillId="2" borderId="0" xfId="1" applyFill="1"/>
    <xf numFmtId="0" fontId="12" fillId="0" borderId="6"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0" borderId="6" xfId="0" applyFont="1" applyBorder="1" applyAlignment="1">
      <alignment horizontal="center" vertical="center" wrapText="1"/>
    </xf>
    <xf numFmtId="17" fontId="11" fillId="0" borderId="6" xfId="0" applyNumberFormat="1" applyFont="1" applyBorder="1" applyAlignment="1">
      <alignment horizontal="center" vertical="center" wrapText="1"/>
    </xf>
    <xf numFmtId="0" fontId="9" fillId="0" borderId="6" xfId="1" applyFont="1" applyBorder="1" applyAlignment="1">
      <alignment horizontal="center" vertical="center" wrapText="1"/>
    </xf>
    <xf numFmtId="1" fontId="11" fillId="0" borderId="6" xfId="0" applyNumberFormat="1" applyFont="1" applyBorder="1" applyAlignment="1">
      <alignment horizontal="center" vertical="center" wrapText="1" shrinkToFit="1"/>
    </xf>
    <xf numFmtId="0" fontId="12" fillId="3" borderId="6" xfId="0" applyFont="1" applyFill="1" applyBorder="1" applyAlignment="1">
      <alignment horizontal="center" vertical="center" wrapText="1"/>
    </xf>
    <xf numFmtId="164" fontId="11" fillId="3" borderId="6" xfId="0" applyNumberFormat="1" applyFont="1" applyFill="1" applyBorder="1" applyAlignment="1">
      <alignment horizontal="center" vertical="center" wrapText="1" shrinkToFit="1"/>
    </xf>
    <xf numFmtId="164" fontId="11" fillId="0" borderId="6" xfId="0" applyNumberFormat="1" applyFont="1" applyBorder="1" applyAlignment="1">
      <alignment horizontal="center" vertical="center" wrapText="1" shrinkToFit="1"/>
    </xf>
    <xf numFmtId="2" fontId="11" fillId="0" borderId="6" xfId="0" applyNumberFormat="1" applyFont="1" applyBorder="1" applyAlignment="1">
      <alignment horizontal="center" vertical="center" wrapText="1" shrinkToFit="1"/>
    </xf>
    <xf numFmtId="165" fontId="11" fillId="0" borderId="6" xfId="0" applyNumberFormat="1" applyFont="1" applyBorder="1" applyAlignment="1">
      <alignment horizontal="center" vertical="center" wrapText="1" shrinkToFit="1"/>
    </xf>
    <xf numFmtId="3" fontId="11" fillId="0" borderId="6" xfId="0" applyNumberFormat="1" applyFont="1" applyBorder="1" applyAlignment="1">
      <alignment horizontal="center" vertical="center" wrapText="1" shrinkToFit="1"/>
    </xf>
    <xf numFmtId="1" fontId="11" fillId="3" borderId="6" xfId="0" applyNumberFormat="1" applyFont="1" applyFill="1" applyBorder="1" applyAlignment="1">
      <alignment horizontal="center" vertical="center" wrapText="1" shrinkToFit="1"/>
    </xf>
    <xf numFmtId="3" fontId="12" fillId="5" borderId="6"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17" fontId="5" fillId="0" borderId="6" xfId="0" applyNumberFormat="1" applyFont="1" applyBorder="1" applyAlignment="1">
      <alignment horizontal="center" vertical="center" wrapText="1"/>
    </xf>
    <xf numFmtId="3" fontId="11" fillId="3" borderId="6" xfId="0" applyNumberFormat="1" applyFont="1" applyFill="1" applyBorder="1" applyAlignment="1">
      <alignment horizontal="center" vertical="center" wrapText="1" shrinkToFit="1"/>
    </xf>
    <xf numFmtId="166" fontId="11" fillId="0" borderId="6" xfId="0" applyNumberFormat="1" applyFont="1" applyBorder="1" applyAlignment="1">
      <alignment horizontal="center" vertical="center" wrapText="1" shrinkToFit="1"/>
    </xf>
    <xf numFmtId="167" fontId="11" fillId="3" borderId="6" xfId="0" applyNumberFormat="1" applyFont="1" applyFill="1" applyBorder="1" applyAlignment="1">
      <alignment horizontal="center" vertical="center" wrapText="1" shrinkToFit="1"/>
    </xf>
    <xf numFmtId="3" fontId="5" fillId="0" borderId="6" xfId="0" applyNumberFormat="1" applyFont="1" applyBorder="1" applyAlignment="1">
      <alignment horizontal="center" vertical="center" wrapText="1"/>
    </xf>
    <xf numFmtId="0" fontId="1" fillId="0" borderId="6" xfId="1" applyBorder="1" applyAlignment="1">
      <alignment horizontal="center" vertical="center" wrapText="1"/>
    </xf>
    <xf numFmtId="0" fontId="5" fillId="0" borderId="0" xfId="0" applyFont="1" applyAlignment="1">
      <alignment horizontal="center" vertical="center" wrapText="1"/>
    </xf>
    <xf numFmtId="14" fontId="5" fillId="0" borderId="6"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5" fillId="7" borderId="6" xfId="0" applyFont="1" applyFill="1" applyBorder="1" applyAlignment="1">
      <alignment horizontal="center" vertical="center" wrapText="1"/>
    </xf>
    <xf numFmtId="0" fontId="16" fillId="0" borderId="6" xfId="0" applyFont="1" applyBorder="1" applyAlignment="1">
      <alignment horizontal="center" vertical="center" wrapText="1"/>
    </xf>
    <xf numFmtId="0" fontId="9" fillId="0" borderId="6" xfId="0" applyFont="1" applyBorder="1" applyAlignment="1">
      <alignment horizontal="center" vertical="center" wrapText="1"/>
    </xf>
    <xf numFmtId="1" fontId="11" fillId="7" borderId="6" xfId="0" applyNumberFormat="1" applyFont="1" applyFill="1" applyBorder="1" applyAlignment="1">
      <alignment horizontal="center" vertical="center" wrapText="1" shrinkToFit="1"/>
    </xf>
    <xf numFmtId="164" fontId="11" fillId="7" borderId="6" xfId="0" applyNumberFormat="1" applyFont="1" applyFill="1" applyBorder="1" applyAlignment="1">
      <alignment horizontal="center" vertical="center" wrapText="1" shrinkToFit="1"/>
    </xf>
    <xf numFmtId="3" fontId="11" fillId="7" borderId="6" xfId="0" applyNumberFormat="1" applyFont="1" applyFill="1" applyBorder="1" applyAlignment="1">
      <alignment horizontal="center" vertical="center" wrapText="1" shrinkToFit="1"/>
    </xf>
    <xf numFmtId="2" fontId="11" fillId="7" borderId="6" xfId="0" applyNumberFormat="1" applyFont="1" applyFill="1" applyBorder="1" applyAlignment="1">
      <alignment horizontal="center" vertical="center" wrapText="1" shrinkToFit="1"/>
    </xf>
    <xf numFmtId="167" fontId="11" fillId="7" borderId="6" xfId="0" applyNumberFormat="1" applyFont="1" applyFill="1" applyBorder="1" applyAlignment="1">
      <alignment horizontal="center" vertical="center" wrapText="1" shrinkToFit="1"/>
    </xf>
    <xf numFmtId="0" fontId="1" fillId="0" borderId="6" xfId="1" applyFill="1" applyBorder="1" applyAlignment="1">
      <alignment horizontal="center" vertical="center" wrapText="1"/>
    </xf>
    <xf numFmtId="14" fontId="5" fillId="0" borderId="0" xfId="0" applyNumberFormat="1" applyFont="1" applyAlignment="1">
      <alignment horizontal="center" vertical="center" wrapText="1"/>
    </xf>
    <xf numFmtId="0" fontId="12" fillId="0" borderId="0" xfId="0" applyFont="1" applyAlignment="1">
      <alignment horizontal="center" vertical="center" wrapText="1"/>
    </xf>
    <xf numFmtId="1" fontId="11" fillId="0" borderId="0" xfId="0" applyNumberFormat="1" applyFont="1" applyAlignment="1">
      <alignment horizontal="center" vertical="center" wrapText="1" shrinkToFit="1"/>
    </xf>
    <xf numFmtId="0" fontId="9" fillId="0" borderId="6" xfId="1" applyFont="1" applyFill="1" applyBorder="1" applyAlignment="1">
      <alignment horizontal="center" vertical="center" wrapText="1"/>
    </xf>
    <xf numFmtId="1" fontId="5" fillId="0" borderId="6" xfId="0" applyNumberFormat="1" applyFont="1" applyBorder="1" applyAlignment="1">
      <alignment horizontal="center" vertical="center" wrapText="1" shrinkToFit="1"/>
    </xf>
    <xf numFmtId="0" fontId="17" fillId="0" borderId="6" xfId="1" applyFont="1" applyFill="1" applyBorder="1" applyAlignment="1">
      <alignment horizontal="center" vertical="center" wrapText="1"/>
    </xf>
    <xf numFmtId="3" fontId="5" fillId="0" borderId="6" xfId="0" applyNumberFormat="1" applyFont="1" applyBorder="1" applyAlignment="1">
      <alignment horizontal="center" vertical="center" wrapText="1" shrinkToFit="1"/>
    </xf>
    <xf numFmtId="164" fontId="5" fillId="0" borderId="6" xfId="0" applyNumberFormat="1" applyFont="1" applyBorder="1" applyAlignment="1">
      <alignment horizontal="center" vertical="center" wrapText="1" shrinkToFit="1"/>
    </xf>
    <xf numFmtId="2" fontId="5" fillId="0" borderId="6" xfId="0" applyNumberFormat="1" applyFont="1" applyBorder="1" applyAlignment="1">
      <alignment horizontal="center" vertical="center" wrapText="1" shrinkToFit="1"/>
    </xf>
    <xf numFmtId="165" fontId="5" fillId="0" borderId="6" xfId="0" applyNumberFormat="1" applyFont="1" applyBorder="1" applyAlignment="1">
      <alignment horizontal="center" vertical="center" wrapText="1" shrinkToFit="1"/>
    </xf>
    <xf numFmtId="0" fontId="18" fillId="0" borderId="6" xfId="0" applyFont="1" applyBorder="1" applyAlignment="1">
      <alignment horizontal="center" vertical="center" wrapText="1"/>
    </xf>
    <xf numFmtId="164"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0" fontId="1" fillId="0" borderId="0" xfId="1" applyAlignment="1">
      <alignment horizontal="center" vertical="center" wrapText="1"/>
    </xf>
    <xf numFmtId="0" fontId="1" fillId="0" borderId="0" xfId="1" applyFill="1" applyBorder="1" applyAlignment="1">
      <alignment horizontal="center" vertical="center" wrapText="1"/>
    </xf>
    <xf numFmtId="3" fontId="5" fillId="0" borderId="0" xfId="0" applyNumberFormat="1" applyFont="1" applyAlignment="1">
      <alignment horizontal="center" vertical="center" wrapText="1"/>
    </xf>
    <xf numFmtId="0" fontId="11" fillId="0" borderId="0" xfId="0" applyFont="1" applyAlignment="1">
      <alignment horizontal="center" vertical="center" wrapText="1"/>
    </xf>
    <xf numFmtId="17" fontId="12" fillId="0" borderId="6" xfId="0" applyNumberFormat="1" applyFont="1" applyBorder="1" applyAlignment="1">
      <alignment horizontal="center" vertical="center" wrapText="1"/>
    </xf>
    <xf numFmtId="0" fontId="6" fillId="2" borderId="0" xfId="0" applyFont="1" applyFill="1" applyAlignment="1">
      <alignment horizontal="center" vertical="center" wrapText="1"/>
    </xf>
    <xf numFmtId="0" fontId="5" fillId="2" borderId="0" xfId="0" applyFont="1" applyFill="1" applyAlignment="1">
      <alignment horizontal="center" vertical="center" wrapText="1"/>
    </xf>
    <xf numFmtId="0" fontId="7"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0" fillId="0" borderId="0" xfId="0" applyAlignment="1">
      <alignment horizontal="center" vertical="center" wrapText="1"/>
    </xf>
    <xf numFmtId="0" fontId="1" fillId="0" borderId="0" xfId="1" applyFill="1" applyAlignment="1">
      <alignment horizontal="center" vertical="center" wrapText="1"/>
    </xf>
    <xf numFmtId="0" fontId="1" fillId="0" borderId="0" xfId="1" applyFill="1" applyAlignment="1">
      <alignment horizontal="center" vertical="center"/>
    </xf>
    <xf numFmtId="0" fontId="14" fillId="0" borderId="0" xfId="0" applyFont="1" applyAlignment="1">
      <alignment horizontal="center" vertical="center"/>
    </xf>
    <xf numFmtId="17" fontId="14" fillId="0" borderId="0" xfId="0" applyNumberFormat="1" applyFont="1" applyAlignment="1">
      <alignment horizontal="center" vertical="center"/>
    </xf>
    <xf numFmtId="3" fontId="14" fillId="0" borderId="0" xfId="0" applyNumberFormat="1" applyFont="1" applyAlignment="1">
      <alignment horizontal="center" vertical="center"/>
    </xf>
    <xf numFmtId="0" fontId="5" fillId="0" borderId="7" xfId="0" applyFont="1" applyBorder="1" applyAlignment="1">
      <alignment horizontal="center" vertical="center" wrapText="1"/>
    </xf>
    <xf numFmtId="165" fontId="5" fillId="0" borderId="7" xfId="0" applyNumberFormat="1" applyFont="1" applyBorder="1" applyAlignment="1">
      <alignment horizontal="center" vertical="center" wrapText="1" shrinkToFit="1"/>
    </xf>
    <xf numFmtId="0" fontId="12" fillId="0" borderId="7" xfId="0" applyFont="1" applyBorder="1" applyAlignment="1">
      <alignment horizontal="center" vertical="center" wrapText="1"/>
    </xf>
    <xf numFmtId="0" fontId="8" fillId="2" borderId="0" xfId="0" applyFont="1" applyFill="1" applyAlignment="1">
      <alignment horizontal="center" vertical="center" wrapText="1"/>
    </xf>
    <xf numFmtId="0" fontId="0" fillId="2" borderId="0" xfId="0" applyFill="1" applyAlignment="1">
      <alignment horizontal="center" vertical="center" wrapText="1"/>
    </xf>
    <xf numFmtId="0" fontId="14" fillId="2" borderId="0" xfId="0" applyFont="1" applyFill="1" applyAlignment="1">
      <alignment horizontal="center" vertical="center"/>
    </xf>
    <xf numFmtId="0" fontId="12" fillId="2" borderId="0" xfId="0" applyFont="1" applyFill="1" applyAlignment="1">
      <alignment horizontal="center" vertical="center" wrapText="1"/>
    </xf>
    <xf numFmtId="0" fontId="5" fillId="3" borderId="7" xfId="0" applyFont="1" applyFill="1" applyBorder="1" applyAlignment="1">
      <alignment horizontal="center" vertical="center" wrapText="1"/>
    </xf>
    <xf numFmtId="1" fontId="11" fillId="2" borderId="0" xfId="0" applyNumberFormat="1" applyFont="1" applyFill="1" applyAlignment="1">
      <alignment horizontal="center" vertical="center" wrapText="1" shrinkToFit="1"/>
    </xf>
    <xf numFmtId="0" fontId="10" fillId="2" borderId="0" xfId="0" applyFont="1" applyFill="1" applyAlignment="1">
      <alignment horizontal="center" vertical="center" wrapText="1"/>
    </xf>
    <xf numFmtId="0" fontId="1" fillId="2" borderId="0" xfId="1" applyFill="1" applyBorder="1" applyAlignment="1">
      <alignment horizontal="center" vertical="center" wrapText="1"/>
    </xf>
    <xf numFmtId="0" fontId="1" fillId="2" borderId="0" xfId="1" applyFill="1" applyAlignment="1">
      <alignment horizontal="center" vertical="center" wrapText="1"/>
    </xf>
    <xf numFmtId="0" fontId="1" fillId="2" borderId="6" xfId="1" applyFill="1" applyBorder="1" applyAlignment="1">
      <alignment horizontal="center" vertical="center" wrapText="1"/>
    </xf>
    <xf numFmtId="0" fontId="1" fillId="2" borderId="0" xfId="1" applyFill="1" applyAlignment="1">
      <alignment horizontal="left" vertical="top"/>
    </xf>
    <xf numFmtId="0" fontId="6" fillId="2" borderId="0" xfId="0" applyFont="1" applyFill="1" applyAlignment="1">
      <alignment horizontal="center" wrapText="1"/>
    </xf>
    <xf numFmtId="0" fontId="3" fillId="6" borderId="0" xfId="0" applyFont="1" applyFill="1" applyAlignment="1">
      <alignment horizontal="left" vertical="top" wrapText="1"/>
    </xf>
    <xf numFmtId="0" fontId="5" fillId="0" borderId="0" xfId="0" applyFont="1" applyAlignment="1">
      <alignment horizontal="left" vertical="top" wrapText="1"/>
    </xf>
    <xf numFmtId="0" fontId="5" fillId="2" borderId="0" xfId="0" applyFont="1" applyFill="1" applyAlignment="1">
      <alignment horizontal="left" vertical="top" wrapText="1"/>
    </xf>
    <xf numFmtId="0" fontId="5" fillId="2" borderId="0" xfId="0" applyFont="1" applyFill="1" applyAlignment="1">
      <alignment horizontal="left" vertical="top"/>
    </xf>
    <xf numFmtId="0" fontId="1" fillId="2" borderId="0" xfId="1" applyFill="1" applyAlignment="1">
      <alignment horizontal="left" vertical="top" wrapText="1"/>
    </xf>
    <xf numFmtId="0" fontId="6" fillId="2" borderId="0" xfId="0" applyFont="1" applyFill="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5BB130"/>
      <color rgb="FFDDF3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279401</xdr:colOff>
      <xdr:row>0</xdr:row>
      <xdr:rowOff>135809</xdr:rowOff>
    </xdr:from>
    <xdr:to>
      <xdr:col>2</xdr:col>
      <xdr:colOff>609600</xdr:colOff>
      <xdr:row>2</xdr:row>
      <xdr:rowOff>58350</xdr:rowOff>
    </xdr:to>
    <xdr:pic>
      <xdr:nvPicPr>
        <xdr:cNvPr id="2" name="Picture 1">
          <a:extLst>
            <a:ext uri="{FF2B5EF4-FFF2-40B4-BE49-F238E27FC236}">
              <a16:creationId xmlns:a16="http://schemas.microsoft.com/office/drawing/2014/main" id="{BCA29F76-26FC-2A08-8D7F-908791230D5B}"/>
            </a:ext>
          </a:extLst>
        </xdr:cNvPr>
        <xdr:cNvPicPr>
          <a:picLocks noChangeAspect="1"/>
        </xdr:cNvPicPr>
      </xdr:nvPicPr>
      <xdr:blipFill>
        <a:blip xmlns:r="http://schemas.openxmlformats.org/officeDocument/2006/relationships" r:embed="rId1"/>
        <a:stretch>
          <a:fillRect/>
        </a:stretch>
      </xdr:blipFill>
      <xdr:spPr>
        <a:xfrm>
          <a:off x="279401" y="135809"/>
          <a:ext cx="1523999" cy="51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291182</xdr:colOff>
      <xdr:row>0</xdr:row>
      <xdr:rowOff>66101</xdr:rowOff>
    </xdr:from>
    <xdr:to>
      <xdr:col>1</xdr:col>
      <xdr:colOff>2191793</xdr:colOff>
      <xdr:row>4</xdr:row>
      <xdr:rowOff>225918</xdr:rowOff>
    </xdr:to>
    <xdr:pic>
      <xdr:nvPicPr>
        <xdr:cNvPr id="2" name="Picture 1">
          <a:extLst>
            <a:ext uri="{FF2B5EF4-FFF2-40B4-BE49-F238E27FC236}">
              <a16:creationId xmlns:a16="http://schemas.microsoft.com/office/drawing/2014/main" id="{46531045-0CE1-9640-B5E4-D23EB2AC9097}"/>
            </a:ext>
          </a:extLst>
        </xdr:cNvPr>
        <xdr:cNvPicPr>
          <a:picLocks noChangeAspect="1"/>
        </xdr:cNvPicPr>
      </xdr:nvPicPr>
      <xdr:blipFill>
        <a:blip xmlns:r="http://schemas.openxmlformats.org/officeDocument/2006/relationships" r:embed="rId1"/>
        <a:stretch>
          <a:fillRect/>
        </a:stretch>
      </xdr:blipFill>
      <xdr:spPr>
        <a:xfrm>
          <a:off x="291182" y="66101"/>
          <a:ext cx="3423184" cy="1142694"/>
        </a:xfrm>
        <a:prstGeom prst="rect">
          <a:avLst/>
        </a:prstGeom>
      </xdr:spPr>
    </xdr:pic>
    <xdr:clientData/>
  </xdr:twoCellAnchor>
  <xdr:twoCellAnchor editAs="oneCell">
    <xdr:from>
      <xdr:col>0</xdr:col>
      <xdr:colOff>291182</xdr:colOff>
      <xdr:row>0</xdr:row>
      <xdr:rowOff>66101</xdr:rowOff>
    </xdr:from>
    <xdr:to>
      <xdr:col>1</xdr:col>
      <xdr:colOff>2191793</xdr:colOff>
      <xdr:row>4</xdr:row>
      <xdr:rowOff>225918</xdr:rowOff>
    </xdr:to>
    <xdr:pic>
      <xdr:nvPicPr>
        <xdr:cNvPr id="3" name="Picture 2">
          <a:extLst>
            <a:ext uri="{FF2B5EF4-FFF2-40B4-BE49-F238E27FC236}">
              <a16:creationId xmlns:a16="http://schemas.microsoft.com/office/drawing/2014/main" id="{27DC9CAB-E999-924E-B2A2-D994E4F74C29}"/>
            </a:ext>
          </a:extLst>
        </xdr:cNvPr>
        <xdr:cNvPicPr>
          <a:picLocks noChangeAspect="1"/>
        </xdr:cNvPicPr>
      </xdr:nvPicPr>
      <xdr:blipFill>
        <a:blip xmlns:r="http://schemas.openxmlformats.org/officeDocument/2006/relationships" r:embed="rId1"/>
        <a:stretch>
          <a:fillRect/>
        </a:stretch>
      </xdr:blipFill>
      <xdr:spPr>
        <a:xfrm>
          <a:off x="291182" y="66101"/>
          <a:ext cx="3416145" cy="11628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esauk.org/the-esas-work/decarbonising-the-sector/heat-network-prospectus/" TargetMode="External"/><Relationship Id="rId1" Type="http://schemas.openxmlformats.org/officeDocument/2006/relationships/hyperlink" Target="https://www.esauk.org/"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lbrackstone@viridor.co.uk&#160;" TargetMode="External"/><Relationship Id="rId21" Type="http://schemas.openxmlformats.org/officeDocument/2006/relationships/hyperlink" Target="mailto:alan.sheridan@suez.com" TargetMode="External"/><Relationship Id="rId42" Type="http://schemas.openxmlformats.org/officeDocument/2006/relationships/hyperlink" Target="https://cdn.bfldr.com/DZD8RYZ4/as/vscskffvj62vfx4mbxvmn9px/22717_ESA_heat_network_Marchwood" TargetMode="External"/><Relationship Id="rId47" Type="http://schemas.openxmlformats.org/officeDocument/2006/relationships/hyperlink" Target="https://cdn.bfldr.com/DZD8RYZ4/as/kgw5tm8k6mcfhx5cpwwhn37/22717_ESA_heat_network_Rivenhall" TargetMode="External"/><Relationship Id="rId63" Type="http://schemas.openxmlformats.org/officeDocument/2006/relationships/hyperlink" Target="https://cdn.bfldr.com/DZD8RYZ4/as/s9jkjj9433365n36xcxwwqt/Rookery_-__ESA_Heat_Networks" TargetMode="External"/><Relationship Id="rId68" Type="http://schemas.openxmlformats.org/officeDocument/2006/relationships/hyperlink" Target="https://cdn.bfldr.com/DZD8RYZ4/at/gbsphhxmjm5h2rnxvhkhvk96/Kelvin_-_ESA_Heat_Networks.pdf?format=pdf" TargetMode="External"/><Relationship Id="rId2" Type="http://schemas.openxmlformats.org/officeDocument/2006/relationships/hyperlink" Target="mailto:Nick.minnitt@enfinium.co.uk" TargetMode="External"/><Relationship Id="rId16" Type="http://schemas.openxmlformats.org/officeDocument/2006/relationships/hyperlink" Target="mailto:ashley.corke@fccenvironment.co.uk" TargetMode="External"/><Relationship Id="rId29" Type="http://schemas.openxmlformats.org/officeDocument/2006/relationships/hyperlink" Target="mailto:lbrackstone@viridor.co.uk&#160;" TargetMode="External"/><Relationship Id="rId11" Type="http://schemas.openxmlformats.org/officeDocument/2006/relationships/hyperlink" Target="mailto:paul.kilgour@suez.com" TargetMode="External"/><Relationship Id="rId24" Type="http://schemas.openxmlformats.org/officeDocument/2006/relationships/hyperlink" Target="mailto:lbrackstone@viridor.co.uk&#160;" TargetMode="External"/><Relationship Id="rId32" Type="http://schemas.openxmlformats.org/officeDocument/2006/relationships/hyperlink" Target="mailto:lbrackstone@viridor.co.uk&#160;" TargetMode="External"/><Relationship Id="rId37" Type="http://schemas.openxmlformats.org/officeDocument/2006/relationships/hyperlink" Target="https://cdn.bfldr.com/DZD8RYZ4/as/8nfq6w7n55nv6zv3bpvp5kp/Isle_of_Wight_-_ESA_Heat_Networks" TargetMode="External"/><Relationship Id="rId40" Type="http://schemas.openxmlformats.org/officeDocument/2006/relationships/hyperlink" Target="https://cdn.bfldr.com/DZD8RYZ4/as/tj47kzqvnv4w9vmp6xmn2mmq/22717_ESA_heat_network_Leeds" TargetMode="External"/><Relationship Id="rId45" Type="http://schemas.openxmlformats.org/officeDocument/2006/relationships/hyperlink" Target="https://cdn.bfldr.com/DZD8RYZ4/as/vsghqvg5f95csg3rrcmq3j/22717_ESA_heat_network_Newhaven" TargetMode="External"/><Relationship Id="rId53" Type="http://schemas.openxmlformats.org/officeDocument/2006/relationships/hyperlink" Target="https://cdn.bfldr.com/DZD8RYZ4/as/st8r4pnmgm9rgfc4g9m7t5w/22717_ESA_heat_network_TeesValley_1and2" TargetMode="External"/><Relationship Id="rId58" Type="http://schemas.openxmlformats.org/officeDocument/2006/relationships/hyperlink" Target="https://cdn.bfldr.com/DZD8RYZ4/as/3p85fk29szk76mg56zk5vsnx/22717_ESA_heat_network_Suffolk" TargetMode="External"/><Relationship Id="rId66" Type="http://schemas.openxmlformats.org/officeDocument/2006/relationships/hyperlink" Target="https://cdn.bfldr.com/DZD8RYZ4/as/38jrvnfprgvcz55752pmfw/Lakeside_EfW_-_ESA_Heat_Networks" TargetMode="External"/><Relationship Id="rId5" Type="http://schemas.openxmlformats.org/officeDocument/2006/relationships/hyperlink" Target="mailto:Nick.minnitt@enfinium.co.uk" TargetMode="External"/><Relationship Id="rId61" Type="http://schemas.openxmlformats.org/officeDocument/2006/relationships/hyperlink" Target="https://cdn.bfldr.com/DZD8RYZ4/as/twpxrkxqc3rbrskgqmcjsk/Westfield_-_ESA_Heat_Network" TargetMode="External"/><Relationship Id="rId19" Type="http://schemas.openxmlformats.org/officeDocument/2006/relationships/hyperlink" Target="mailto:stephen.lormor@fccenvironment.co.uk&#160;" TargetMode="External"/><Relationship Id="rId14" Type="http://schemas.openxmlformats.org/officeDocument/2006/relationships/hyperlink" Target="mailto:jim.thompson@encyclis.com" TargetMode="External"/><Relationship Id="rId22" Type="http://schemas.openxmlformats.org/officeDocument/2006/relationships/hyperlink" Target="mailto:allan.chapman@suez.com" TargetMode="External"/><Relationship Id="rId27" Type="http://schemas.openxmlformats.org/officeDocument/2006/relationships/hyperlink" Target="mailto:lbrackstone@viridor.co.uk&#160;" TargetMode="External"/><Relationship Id="rId30" Type="http://schemas.openxmlformats.org/officeDocument/2006/relationships/hyperlink" Target="mailto:lbrackstone@viridor.co.uk&#160;" TargetMode="External"/><Relationship Id="rId35" Type="http://schemas.openxmlformats.org/officeDocument/2006/relationships/hyperlink" Target="https://cdn.bfldr.com/DZD8RYZ4/as/tf4nqcf8cgt7c3769fhmccpk/22717_ESA_heat_network_Greatmoor" TargetMode="External"/><Relationship Id="rId43" Type="http://schemas.openxmlformats.org/officeDocument/2006/relationships/hyperlink" Target="https://cdn.bfldr.com/DZD8RYZ4/as/236k2xr5j7g9xb544nx86w/22717_ESA_heat_network_Millerhill" TargetMode="External"/><Relationship Id="rId48" Type="http://schemas.openxmlformats.org/officeDocument/2006/relationships/hyperlink" Target="https://cdn.bfldr.com/DZD8RYZ4/as/tjsq2g4pf5n9fbwjprx3h49/22717_ESA_heat_network_Riverside" TargetMode="External"/><Relationship Id="rId56" Type="http://schemas.openxmlformats.org/officeDocument/2006/relationships/hyperlink" Target="https://cdn.bfldr.com/DZD8RYZ4/as/3sr8gmvcr3psnzr6w7589wp/22717_ESA_heat_network_Tyseley" TargetMode="External"/><Relationship Id="rId64" Type="http://schemas.openxmlformats.org/officeDocument/2006/relationships/hyperlink" Target="https://cdn.bfldr.com/DZD8RYZ4/as/snt8jr5zcw5gt2vsfmsfj9/Parc_Adfer_-_ESA_Heat_Networks" TargetMode="External"/><Relationship Id="rId69" Type="http://schemas.openxmlformats.org/officeDocument/2006/relationships/hyperlink" Target="https://cdn.bfldr.com/DZD8RYZ4/as/7cm72f2z25frs5k2k3tcn6k/Indaver_NESS_-_ESA_Heat_Networks" TargetMode="External"/><Relationship Id="rId8" Type="http://schemas.openxmlformats.org/officeDocument/2006/relationships/hyperlink" Target="mailto:fiza.hussain@Thalia.co.uk" TargetMode="External"/><Relationship Id="rId51" Type="http://schemas.openxmlformats.org/officeDocument/2006/relationships/hyperlink" Target="https://cdn.bfldr.com/DZD8RYZ4/as/nvhvrgr9qprpwcv8mv6nf6hh/22717_ESA_heat_network_Sheffield" TargetMode="External"/><Relationship Id="rId72" Type="http://schemas.openxmlformats.org/officeDocument/2006/relationships/hyperlink" Target="https://cdn.bfldr.com/DZD8RYZ4/as/rqsqqbgqkpg3b6843qbx96/Cornwall_ERC_-_ESA_heat_network" TargetMode="External"/><Relationship Id="rId3" Type="http://schemas.openxmlformats.org/officeDocument/2006/relationships/hyperlink" Target="mailto:Nick.minnitt@enfinium.co.uk" TargetMode="External"/><Relationship Id="rId12" Type="http://schemas.openxmlformats.org/officeDocument/2006/relationships/hyperlink" Target="mailto:sanjay.patel@suez.com" TargetMode="External"/><Relationship Id="rId17" Type="http://schemas.openxmlformats.org/officeDocument/2006/relationships/hyperlink" Target="mailto:steve.rawlinson@fccenvironment.co.uk" TargetMode="External"/><Relationship Id="rId25" Type="http://schemas.openxmlformats.org/officeDocument/2006/relationships/hyperlink" Target="mailto:lbrackstone@viridor.co.uk&#160;" TargetMode="External"/><Relationship Id="rId33" Type="http://schemas.openxmlformats.org/officeDocument/2006/relationships/hyperlink" Target="mailto:lbrackstone@viridor.co.uk&#160;" TargetMode="External"/><Relationship Id="rId38" Type="http://schemas.openxmlformats.org/officeDocument/2006/relationships/hyperlink" Target="https://cdn.bfldr.com/DZD8RYZ4/as/3x3wmv46kk9n8sk4kh42j94/Javelin_Park_-_ESA_Heat_Network" TargetMode="External"/><Relationship Id="rId46" Type="http://schemas.openxmlformats.org/officeDocument/2006/relationships/hyperlink" Target="https://cdn.bfldr.com/DZD8RYZ4/as/fn8bv7fmmxwkf749m5cgbk3/22717_ESA_heat_network_Portsmouth" TargetMode="External"/><Relationship Id="rId59" Type="http://schemas.openxmlformats.org/officeDocument/2006/relationships/hyperlink" Target="https://cdn.bfldr.com/DZD8RYZ4/as/433s8b7qrk5ptfmkt54cj95/22717_ESA_heat_network_Coventry" TargetMode="External"/><Relationship Id="rId67" Type="http://schemas.openxmlformats.org/officeDocument/2006/relationships/hyperlink" Target="https://cdn.bfldr.com/DZD8RYZ4/as/cs8zcb8bfhhsk6csbkrsxmx5/Kemsley_CHP_-_ESA_heat_networks" TargetMode="External"/><Relationship Id="rId20" Type="http://schemas.openxmlformats.org/officeDocument/2006/relationships/hyperlink" Target="https://cdn.bfldr.com/DZD8RYZ4/as/9zqnvhskxqshwcp6ntw8f/Allerton_-_ESA_Heat_Networks" TargetMode="External"/><Relationship Id="rId41" Type="http://schemas.openxmlformats.org/officeDocument/2006/relationships/hyperlink" Target="https://cdn.bfldr.com/DZD8RYZ4/as/9cw95t6jrhg7mc9zwcsngw4w/22717_ESA_heat_network_Lincolnshire" TargetMode="External"/><Relationship Id="rId54" Type="http://schemas.openxmlformats.org/officeDocument/2006/relationships/hyperlink" Target="https://cdn.bfldr.com/DZD8RYZ4/at/hqfj9zfw3nvs3gzc8tf2tbc/22717_ESA_heat_network_TeesValley_3.pdf" TargetMode="External"/><Relationship Id="rId62" Type="http://schemas.openxmlformats.org/officeDocument/2006/relationships/hyperlink" Target="https://cdn.bfldr.com/DZD8RYZ4/as/b8fq6q6nqhrxqsgcm6s8jcm/Skelton_Grange_-_ESA_Heat_Networks" TargetMode="External"/><Relationship Id="rId70" Type="http://schemas.openxmlformats.org/officeDocument/2006/relationships/hyperlink" Target="https://cdn.bfldr.com/DZD8RYZ4/as/5gk72c2cqqnmw2ksrhmpzxc/Ferrybridge_FM2_-_ESA_Heat_Networks" TargetMode="External"/><Relationship Id="rId1" Type="http://schemas.openxmlformats.org/officeDocument/2006/relationships/hyperlink" Target="mailto:robert.taylor@suez.com" TargetMode="External"/><Relationship Id="rId6" Type="http://schemas.openxmlformats.org/officeDocument/2006/relationships/hyperlink" Target="mailto:Charles.Winterburn@veolia.com" TargetMode="External"/><Relationship Id="rId15" Type="http://schemas.openxmlformats.org/officeDocument/2006/relationships/hyperlink" Target="mailto:Tony.Stanbridge@fccenvironment.co.uk" TargetMode="External"/><Relationship Id="rId23" Type="http://schemas.openxmlformats.org/officeDocument/2006/relationships/hyperlink" Target="mailto:lbrackstone@viridor.co.uk&#160;" TargetMode="External"/><Relationship Id="rId28" Type="http://schemas.openxmlformats.org/officeDocument/2006/relationships/hyperlink" Target="mailto:lbrackstone@viridor.co.uk&#160;" TargetMode="External"/><Relationship Id="rId36" Type="http://schemas.openxmlformats.org/officeDocument/2006/relationships/hyperlink" Target="https://cdn.bfldr.com/DZD8RYZ4/as/4sp5n4rtmxh789553v559s8/Hartlebury_-_ESA_Heat_Network" TargetMode="External"/><Relationship Id="rId49" Type="http://schemas.openxmlformats.org/officeDocument/2006/relationships/hyperlink" Target="https://cdn.bfldr.com/DZD8RYZ4/as/kb9vk67bbfvmhs3m9vhgchp/22717_ESA_heat_network_SELCHP" TargetMode="External"/><Relationship Id="rId57" Type="http://schemas.openxmlformats.org/officeDocument/2006/relationships/hyperlink" Target="https://cdn.bfldr.com/DZD8RYZ4/as/ksgbnzpn2zfh2ms7mhbv5n6n/22717_ESA_heat_network_Wilton" TargetMode="External"/><Relationship Id="rId10" Type="http://schemas.openxmlformats.org/officeDocument/2006/relationships/hyperlink" Target="mailto:david.carter@corygroup.co.uk" TargetMode="External"/><Relationship Id="rId31" Type="http://schemas.openxmlformats.org/officeDocument/2006/relationships/hyperlink" Target="mailto:lbrackstone@viridor.co.uk&#160;" TargetMode="External"/><Relationship Id="rId44" Type="http://schemas.openxmlformats.org/officeDocument/2006/relationships/hyperlink" Target="https://cdn.bfldr.com/DZD8RYZ4/as/cgnkt8vk6q5vhswbp7j5gn/Milton-Keynes_-_ESA_Heat_Networks" TargetMode="External"/><Relationship Id="rId52" Type="http://schemas.openxmlformats.org/officeDocument/2006/relationships/hyperlink" Target="https://cdn.bfldr.com/DZD8RYZ4/as/mv8z6vx4bq3ptxvtn9r48h5/22717_ESA_heat_network_Staffordshire" TargetMode="External"/><Relationship Id="rId60" Type="http://schemas.openxmlformats.org/officeDocument/2006/relationships/hyperlink" Target="https://cdn.bfldr.com/DZD8RYZ4/as/tn96gkw5bsrpgnfz3mcbfwp3/Bolton_-_ESA_Heat_Networks" TargetMode="External"/><Relationship Id="rId65" Type="http://schemas.openxmlformats.org/officeDocument/2006/relationships/hyperlink" Target="https://cdn.bfldr.com/DZD8RYZ4/as/pzg7km57jj857s5qmvb3ksw/Newhurst_-ESA_Heat_Networks" TargetMode="External"/><Relationship Id="rId73" Type="http://schemas.openxmlformats.org/officeDocument/2006/relationships/drawing" Target="../drawings/drawing2.xml"/><Relationship Id="rId4" Type="http://schemas.openxmlformats.org/officeDocument/2006/relationships/hyperlink" Target="mailto:Nick.minnitt@enfinium.co.uk" TargetMode="External"/><Relationship Id="rId9" Type="http://schemas.openxmlformats.org/officeDocument/2006/relationships/hyperlink" Target="mailto:fiza.hussain@Thalia.co.uk" TargetMode="External"/><Relationship Id="rId13" Type="http://schemas.openxmlformats.org/officeDocument/2006/relationships/hyperlink" Target="mailto:paddy.kelly@encyclis.com" TargetMode="External"/><Relationship Id="rId18" Type="http://schemas.openxmlformats.org/officeDocument/2006/relationships/hyperlink" Target="mailto:fiza.hussain@Thalia.co.uk" TargetMode="External"/><Relationship Id="rId39" Type="http://schemas.openxmlformats.org/officeDocument/2006/relationships/hyperlink" Target="https://cdn.bfldr.com/DZD8RYZ4/as/mkjw2hk52nvvn4bqvf25gbvn/22717_ESA_heat_network_Kirklees" TargetMode="External"/><Relationship Id="rId34" Type="http://schemas.openxmlformats.org/officeDocument/2006/relationships/hyperlink" Target="https://cdn.bfldr.com/DZD8RYZ4/as/hr8sqqv89w2g5jwtf6rxk6nz/22717_ESA_heat_network_Eastcroft" TargetMode="External"/><Relationship Id="rId50" Type="http://schemas.openxmlformats.org/officeDocument/2006/relationships/hyperlink" Target="https://cdn.bfldr.com/DZD8RYZ4/as/3f7nmtcqs9bggmszgcrjb3/22717_ESA_heat_network_Severnside" TargetMode="External"/><Relationship Id="rId55" Type="http://schemas.openxmlformats.org/officeDocument/2006/relationships/hyperlink" Target="https://cdn.bfldr.com/DZD8RYZ4/as/bvm74htfb9s9x4xq9789nkw/22717_ESA_heat_network_TeesValley4and5" TargetMode="External"/><Relationship Id="rId7" Type="http://schemas.openxmlformats.org/officeDocument/2006/relationships/hyperlink" Target="mailto:danny.coulston@lakesideefw.co.uk" TargetMode="External"/><Relationship Id="rId71" Type="http://schemas.openxmlformats.org/officeDocument/2006/relationships/hyperlink" Target="https://cdn.bfldr.com/DZD8RYZ4/as/9cs4kt9x3z4rwk7t7scxgn8v/Ferrybridge_FM1-_ESA_Heat_Networ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D0784-F4DE-D446-95DD-52F00D5152D8}">
  <dimension ref="B2:K27"/>
  <sheetViews>
    <sheetView tabSelected="1" zoomScale="92" zoomScaleNormal="92" workbookViewId="0">
      <selection activeCell="L7" sqref="L7"/>
    </sheetView>
  </sheetViews>
  <sheetFormatPr baseColWidth="10" defaultRowHeight="16" x14ac:dyDescent="0.2"/>
  <cols>
    <col min="1" max="1" width="4.83203125" style="1" customWidth="1"/>
    <col min="2" max="8" width="10.83203125" style="1"/>
    <col min="9" max="9" width="78.83203125" style="1" customWidth="1"/>
    <col min="10" max="10" width="10.83203125" style="1"/>
    <col min="11" max="11" width="26.5" style="1" customWidth="1"/>
    <col min="12" max="16384" width="10.83203125" style="1"/>
  </cols>
  <sheetData>
    <row r="2" spans="2:11" ht="31" customHeight="1" x14ac:dyDescent="0.2"/>
    <row r="4" spans="2:11" ht="31" customHeight="1" x14ac:dyDescent="0.3">
      <c r="B4" s="82" t="s">
        <v>0</v>
      </c>
      <c r="C4" s="82"/>
      <c r="D4" s="82"/>
      <c r="E4" s="82"/>
      <c r="F4" s="82"/>
      <c r="G4" s="82"/>
      <c r="H4" s="82"/>
      <c r="I4" s="82"/>
    </row>
    <row r="6" spans="2:11" ht="23" customHeight="1" x14ac:dyDescent="0.2">
      <c r="B6" s="83" t="s">
        <v>3</v>
      </c>
      <c r="C6" s="83"/>
      <c r="D6" s="83"/>
      <c r="E6" s="83"/>
      <c r="F6" s="83"/>
      <c r="G6" s="83"/>
      <c r="H6" s="83"/>
      <c r="I6" s="83"/>
    </row>
    <row r="7" spans="2:11" ht="114" customHeight="1" x14ac:dyDescent="0.2">
      <c r="B7" s="85" t="s">
        <v>54</v>
      </c>
      <c r="C7" s="86"/>
      <c r="D7" s="86"/>
      <c r="E7" s="86"/>
      <c r="F7" s="86"/>
      <c r="G7" s="86"/>
      <c r="H7" s="86"/>
      <c r="I7" s="86"/>
      <c r="K7" s="2"/>
    </row>
    <row r="8" spans="2:11" ht="24" customHeight="1" x14ac:dyDescent="0.2">
      <c r="B8" s="87" t="s">
        <v>53</v>
      </c>
      <c r="C8" s="87"/>
      <c r="D8" s="87"/>
      <c r="E8" s="87"/>
      <c r="F8" s="87"/>
      <c r="G8" s="87"/>
      <c r="H8" s="87"/>
      <c r="I8" s="87"/>
      <c r="K8" s="2"/>
    </row>
    <row r="9" spans="2:11" ht="22" customHeight="1" x14ac:dyDescent="0.2">
      <c r="B9" s="83" t="s">
        <v>1</v>
      </c>
      <c r="C9" s="83"/>
      <c r="D9" s="83"/>
      <c r="E9" s="83"/>
      <c r="F9" s="83"/>
      <c r="G9" s="83"/>
      <c r="H9" s="83"/>
      <c r="I9" s="83"/>
    </row>
    <row r="10" spans="2:11" x14ac:dyDescent="0.2">
      <c r="B10" s="84" t="s">
        <v>532</v>
      </c>
      <c r="C10" s="84"/>
      <c r="D10" s="84"/>
      <c r="E10" s="84"/>
      <c r="F10" s="84"/>
      <c r="G10" s="84"/>
      <c r="H10" s="84"/>
      <c r="I10" s="84"/>
    </row>
    <row r="11" spans="2:11" x14ac:dyDescent="0.2">
      <c r="B11" s="84"/>
      <c r="C11" s="84"/>
      <c r="D11" s="84"/>
      <c r="E11" s="84"/>
      <c r="F11" s="84"/>
      <c r="G11" s="84"/>
      <c r="H11" s="84"/>
      <c r="I11" s="84"/>
    </row>
    <row r="12" spans="2:11" x14ac:dyDescent="0.2">
      <c r="B12" s="84"/>
      <c r="C12" s="84"/>
      <c r="D12" s="84"/>
      <c r="E12" s="84"/>
      <c r="F12" s="84"/>
      <c r="G12" s="84"/>
      <c r="H12" s="84"/>
      <c r="I12" s="84"/>
    </row>
    <row r="13" spans="2:11" x14ac:dyDescent="0.2">
      <c r="B13" s="84"/>
      <c r="C13" s="84"/>
      <c r="D13" s="84"/>
      <c r="E13" s="84"/>
      <c r="F13" s="84"/>
      <c r="G13" s="84"/>
      <c r="H13" s="84"/>
      <c r="I13" s="84"/>
    </row>
    <row r="14" spans="2:11" x14ac:dyDescent="0.2">
      <c r="B14" s="84"/>
      <c r="C14" s="84"/>
      <c r="D14" s="84"/>
      <c r="E14" s="84"/>
      <c r="F14" s="84"/>
      <c r="G14" s="84"/>
      <c r="H14" s="84"/>
      <c r="I14" s="84"/>
    </row>
    <row r="15" spans="2:11" x14ac:dyDescent="0.2">
      <c r="B15" s="84"/>
      <c r="C15" s="84"/>
      <c r="D15" s="84"/>
      <c r="E15" s="84"/>
      <c r="F15" s="84"/>
      <c r="G15" s="84"/>
      <c r="H15" s="84"/>
      <c r="I15" s="84"/>
    </row>
    <row r="16" spans="2:11" x14ac:dyDescent="0.2">
      <c r="B16" s="84"/>
      <c r="C16" s="84"/>
      <c r="D16" s="84"/>
      <c r="E16" s="84"/>
      <c r="F16" s="84"/>
      <c r="G16" s="84"/>
      <c r="H16" s="84"/>
      <c r="I16" s="84"/>
    </row>
    <row r="17" spans="2:9" ht="105" customHeight="1" x14ac:dyDescent="0.2">
      <c r="B17" s="84"/>
      <c r="C17" s="84"/>
      <c r="D17" s="84"/>
      <c r="E17" s="84"/>
      <c r="F17" s="84"/>
      <c r="G17" s="84"/>
      <c r="H17" s="84"/>
      <c r="I17" s="84"/>
    </row>
    <row r="18" spans="2:9" ht="18" x14ac:dyDescent="0.2">
      <c r="B18" s="83" t="s">
        <v>2</v>
      </c>
      <c r="C18" s="83"/>
      <c r="D18" s="83"/>
      <c r="E18" s="83"/>
      <c r="F18" s="83"/>
      <c r="G18" s="83"/>
      <c r="H18" s="83"/>
      <c r="I18" s="83"/>
    </row>
    <row r="19" spans="2:9" x14ac:dyDescent="0.2">
      <c r="B19" s="85" t="s">
        <v>295</v>
      </c>
      <c r="C19" s="86"/>
      <c r="D19" s="86"/>
      <c r="E19" s="86"/>
      <c r="F19" s="86"/>
      <c r="G19" s="86"/>
      <c r="H19" s="86"/>
      <c r="I19" s="86"/>
    </row>
    <row r="20" spans="2:9" x14ac:dyDescent="0.2">
      <c r="B20" s="86"/>
      <c r="C20" s="86"/>
      <c r="D20" s="86"/>
      <c r="E20" s="86"/>
      <c r="F20" s="86"/>
      <c r="G20" s="86"/>
      <c r="H20" s="86"/>
      <c r="I20" s="86"/>
    </row>
    <row r="21" spans="2:9" x14ac:dyDescent="0.2">
      <c r="B21" s="86"/>
      <c r="C21" s="86"/>
      <c r="D21" s="86"/>
      <c r="E21" s="86"/>
      <c r="F21" s="86"/>
      <c r="G21" s="86"/>
      <c r="H21" s="86"/>
      <c r="I21" s="86"/>
    </row>
    <row r="22" spans="2:9" ht="3" customHeight="1" x14ac:dyDescent="0.2">
      <c r="B22" s="86"/>
      <c r="C22" s="86"/>
      <c r="D22" s="86"/>
      <c r="E22" s="86"/>
      <c r="F22" s="86"/>
      <c r="G22" s="86"/>
      <c r="H22" s="86"/>
      <c r="I22" s="86"/>
    </row>
    <row r="23" spans="2:9" hidden="1" x14ac:dyDescent="0.2">
      <c r="B23" s="86"/>
      <c r="C23" s="86"/>
      <c r="D23" s="86"/>
      <c r="E23" s="86"/>
      <c r="F23" s="86"/>
      <c r="G23" s="86"/>
      <c r="H23" s="86"/>
      <c r="I23" s="86"/>
    </row>
    <row r="24" spans="2:9" hidden="1" x14ac:dyDescent="0.2">
      <c r="B24" s="86"/>
      <c r="C24" s="86"/>
      <c r="D24" s="86"/>
      <c r="E24" s="86"/>
      <c r="F24" s="86"/>
      <c r="G24" s="86"/>
      <c r="H24" s="86"/>
      <c r="I24" s="86"/>
    </row>
    <row r="25" spans="2:9" hidden="1" x14ac:dyDescent="0.2">
      <c r="B25" s="86"/>
      <c r="C25" s="86"/>
      <c r="D25" s="86"/>
      <c r="E25" s="86"/>
      <c r="F25" s="86"/>
      <c r="G25" s="86"/>
      <c r="H25" s="86"/>
      <c r="I25" s="86"/>
    </row>
    <row r="26" spans="2:9" hidden="1" x14ac:dyDescent="0.2">
      <c r="B26" s="86"/>
      <c r="C26" s="86"/>
      <c r="D26" s="86"/>
      <c r="E26" s="86"/>
      <c r="F26" s="86"/>
      <c r="G26" s="86"/>
      <c r="H26" s="86"/>
      <c r="I26" s="86"/>
    </row>
    <row r="27" spans="2:9" x14ac:dyDescent="0.2">
      <c r="B27" s="81" t="s">
        <v>55</v>
      </c>
      <c r="C27" s="81"/>
      <c r="D27" s="81"/>
      <c r="E27" s="81"/>
      <c r="F27" s="81"/>
      <c r="G27" s="81"/>
      <c r="H27" s="81"/>
      <c r="I27" s="81"/>
    </row>
  </sheetData>
  <mergeCells count="9">
    <mergeCell ref="B27:I27"/>
    <mergeCell ref="B4:I4"/>
    <mergeCell ref="B9:I9"/>
    <mergeCell ref="B10:I17"/>
    <mergeCell ref="B18:I18"/>
    <mergeCell ref="B19:I26"/>
    <mergeCell ref="B6:I6"/>
    <mergeCell ref="B7:I7"/>
    <mergeCell ref="B8:I8"/>
  </mergeCells>
  <hyperlinks>
    <hyperlink ref="B8:I8" r:id="rId1" display="our website here." xr:uid="{36890FE9-5E3B-9B4E-AB06-EFD2776D650A}"/>
    <hyperlink ref="B27:I27" r:id="rId2" display="All interested parties are welcome to view the prospectus on our website to support the opportunity appraisal process." xr:uid="{FBAD749B-6252-2C41-B962-8C40D5087957}"/>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8B765-49F5-374B-931B-D4D783F0527D}">
  <dimension ref="A3:AU67"/>
  <sheetViews>
    <sheetView zoomScale="82" zoomScaleNormal="100" workbookViewId="0">
      <pane ySplit="8" topLeftCell="A9" activePane="bottomLeft" state="frozen"/>
      <selection pane="bottomLeft" activeCell="D9" sqref="D9"/>
    </sheetView>
  </sheetViews>
  <sheetFormatPr baseColWidth="10" defaultRowHeight="16" x14ac:dyDescent="0.2"/>
  <cols>
    <col min="1" max="1" width="19.83203125" style="56" customWidth="1"/>
    <col min="2" max="2" width="42.5" style="56" customWidth="1"/>
    <col min="3" max="3" width="22" style="56" customWidth="1"/>
    <col min="4" max="4" width="17" style="56" customWidth="1"/>
    <col min="5" max="5" width="16.1640625" style="56" customWidth="1"/>
    <col min="6" max="6" width="22.33203125" style="56" customWidth="1"/>
    <col min="7" max="7" width="20.1640625" style="56" customWidth="1"/>
    <col min="8" max="8" width="16.1640625" style="56" customWidth="1"/>
    <col min="9" max="9" width="16.33203125" style="56" customWidth="1"/>
    <col min="10" max="10" width="15" style="56" customWidth="1"/>
    <col min="11" max="11" width="21" style="56" bestFit="1" customWidth="1"/>
    <col min="12" max="12" width="21.1640625" style="56" bestFit="1" customWidth="1"/>
    <col min="13" max="13" width="22.33203125" style="56" bestFit="1" customWidth="1"/>
    <col min="14" max="14" width="19.33203125" style="56" bestFit="1" customWidth="1"/>
    <col min="15" max="15" width="18.5" style="56" bestFit="1" customWidth="1"/>
    <col min="16" max="16" width="11.5" style="56" customWidth="1"/>
    <col min="17" max="17" width="11" style="56" customWidth="1"/>
    <col min="18" max="18" width="12.6640625" style="56" customWidth="1"/>
    <col min="19" max="19" width="14.83203125" style="56" bestFit="1" customWidth="1"/>
    <col min="20" max="20" width="19" style="56" bestFit="1" customWidth="1"/>
    <col min="21" max="21" width="17.1640625" style="56" bestFit="1" customWidth="1"/>
    <col min="22" max="22" width="40.5" style="56" bestFit="1" customWidth="1"/>
    <col min="23" max="23" width="19.6640625" style="56" bestFit="1" customWidth="1"/>
    <col min="24" max="24" width="18.1640625" style="56" bestFit="1" customWidth="1"/>
    <col min="25" max="25" width="20.5" style="56" bestFit="1" customWidth="1"/>
    <col min="26" max="26" width="36.5" style="56" bestFit="1" customWidth="1"/>
    <col min="27" max="27" width="32.5" style="56" bestFit="1" customWidth="1"/>
    <col min="28" max="28" width="16.5" style="56" bestFit="1" customWidth="1"/>
    <col min="29" max="29" width="13.33203125" style="56" bestFit="1" customWidth="1"/>
    <col min="30" max="30" width="18.33203125" style="56" bestFit="1" customWidth="1"/>
    <col min="31" max="31" width="18" style="56" bestFit="1" customWidth="1"/>
    <col min="32" max="32" width="9.6640625" style="56" bestFit="1" customWidth="1"/>
    <col min="33" max="33" width="23.5" style="56" bestFit="1" customWidth="1"/>
    <col min="34" max="34" width="23.1640625" style="56" bestFit="1" customWidth="1"/>
    <col min="35" max="35" width="20.83203125" style="56" bestFit="1" customWidth="1"/>
    <col min="36" max="36" width="20.83203125" style="56" customWidth="1"/>
    <col min="37" max="37" width="18.33203125" style="56" bestFit="1" customWidth="1"/>
    <col min="38" max="38" width="18" style="56" bestFit="1" customWidth="1"/>
    <col min="39" max="39" width="18.33203125" style="56" bestFit="1" customWidth="1"/>
    <col min="40" max="40" width="18" style="56" bestFit="1" customWidth="1"/>
    <col min="41" max="41" width="18.83203125" style="56" bestFit="1" customWidth="1"/>
    <col min="42" max="42" width="34.6640625" style="56" bestFit="1" customWidth="1"/>
    <col min="43" max="43" width="29.6640625" style="56" bestFit="1" customWidth="1"/>
    <col min="44" max="45" width="31" style="56" bestFit="1" customWidth="1"/>
    <col min="46" max="69" width="10.83203125" style="56"/>
    <col min="70" max="70" width="11.1640625" style="56" customWidth="1"/>
    <col min="71" max="16384" width="10.83203125" style="56"/>
  </cols>
  <sheetData>
    <row r="3" spans="1:47" ht="31" x14ac:dyDescent="0.2">
      <c r="D3" s="88" t="s">
        <v>0</v>
      </c>
      <c r="E3" s="88"/>
      <c r="F3" s="88"/>
      <c r="G3" s="88"/>
      <c r="H3" s="88"/>
      <c r="AJ3" s="24"/>
    </row>
    <row r="5" spans="1:47" ht="32" customHeight="1" thickBot="1" x14ac:dyDescent="0.25">
      <c r="I5" s="55"/>
      <c r="J5" s="55"/>
      <c r="K5" s="55"/>
      <c r="L5" s="55"/>
      <c r="M5" s="55"/>
      <c r="N5" s="55"/>
      <c r="O5" s="55"/>
      <c r="P5" s="55"/>
    </row>
    <row r="6" spans="1:47" s="57" customFormat="1" ht="16" customHeight="1" thickBot="1" x14ac:dyDescent="0.25">
      <c r="AC6" s="58" t="s">
        <v>34</v>
      </c>
      <c r="AD6" s="59"/>
      <c r="AE6" s="59"/>
      <c r="AF6" s="59"/>
      <c r="AG6" s="59"/>
      <c r="AH6" s="59"/>
      <c r="AI6" s="59"/>
      <c r="AJ6" s="59"/>
      <c r="AK6" s="59"/>
      <c r="AL6" s="59"/>
      <c r="AM6" s="59"/>
      <c r="AN6" s="59"/>
      <c r="AO6" s="59"/>
      <c r="AP6" s="59"/>
      <c r="AQ6" s="59"/>
      <c r="AR6" s="59"/>
      <c r="AS6" s="59"/>
    </row>
    <row r="7" spans="1:47" s="57" customFormat="1" ht="22" customHeight="1" thickBot="1" x14ac:dyDescent="0.25">
      <c r="D7" s="89" t="s">
        <v>4</v>
      </c>
      <c r="E7" s="90"/>
      <c r="F7" s="90"/>
      <c r="G7" s="89" t="s">
        <v>8</v>
      </c>
      <c r="H7" s="90"/>
      <c r="I7" s="91"/>
      <c r="J7" s="89" t="s">
        <v>12</v>
      </c>
      <c r="K7" s="90"/>
      <c r="L7" s="91"/>
      <c r="M7" s="89" t="s">
        <v>16</v>
      </c>
      <c r="N7" s="90"/>
      <c r="O7" s="91"/>
      <c r="P7" s="89" t="s">
        <v>20</v>
      </c>
      <c r="Q7" s="90"/>
      <c r="R7" s="90"/>
      <c r="S7" s="90"/>
      <c r="T7" s="90"/>
      <c r="U7" s="90"/>
      <c r="V7" s="90"/>
      <c r="W7" s="90"/>
      <c r="X7" s="90"/>
      <c r="Y7" s="90"/>
      <c r="Z7" s="90"/>
      <c r="AA7" s="90"/>
      <c r="AB7" s="91"/>
      <c r="AC7" s="89" t="s">
        <v>42</v>
      </c>
      <c r="AD7" s="90"/>
      <c r="AE7" s="90"/>
      <c r="AF7" s="90"/>
      <c r="AG7" s="90"/>
      <c r="AH7" s="90"/>
      <c r="AI7" s="90"/>
      <c r="AJ7" s="91"/>
      <c r="AK7" s="89" t="s">
        <v>43</v>
      </c>
      <c r="AL7" s="90"/>
      <c r="AM7" s="90"/>
      <c r="AN7" s="90"/>
      <c r="AO7" s="90"/>
      <c r="AP7" s="90"/>
      <c r="AQ7" s="90"/>
      <c r="AR7" s="90"/>
      <c r="AS7" s="91"/>
    </row>
    <row r="8" spans="1:47" s="71" customFormat="1" ht="83" customHeight="1" x14ac:dyDescent="0.2">
      <c r="A8" s="60" t="s">
        <v>51</v>
      </c>
      <c r="B8" s="60" t="s">
        <v>52</v>
      </c>
      <c r="C8" s="60" t="s">
        <v>130</v>
      </c>
      <c r="D8" s="61" t="s">
        <v>5</v>
      </c>
      <c r="E8" s="61" t="s">
        <v>6</v>
      </c>
      <c r="F8" s="61" t="s">
        <v>7</v>
      </c>
      <c r="G8" s="61" t="s">
        <v>9</v>
      </c>
      <c r="H8" s="61" t="s">
        <v>10</v>
      </c>
      <c r="I8" s="61" t="s">
        <v>11</v>
      </c>
      <c r="J8" s="61" t="s">
        <v>13</v>
      </c>
      <c r="K8" s="61" t="s">
        <v>14</v>
      </c>
      <c r="L8" s="61" t="s">
        <v>15</v>
      </c>
      <c r="M8" s="61" t="s">
        <v>17</v>
      </c>
      <c r="N8" s="61" t="s">
        <v>18</v>
      </c>
      <c r="O8" s="61" t="s">
        <v>19</v>
      </c>
      <c r="P8" s="61" t="s">
        <v>21</v>
      </c>
      <c r="Q8" s="61" t="s">
        <v>22</v>
      </c>
      <c r="R8" s="61" t="s">
        <v>23</v>
      </c>
      <c r="S8" s="61" t="s">
        <v>24</v>
      </c>
      <c r="T8" s="61" t="s">
        <v>25</v>
      </c>
      <c r="U8" s="61" t="s">
        <v>26</v>
      </c>
      <c r="V8" s="61" t="s">
        <v>27</v>
      </c>
      <c r="W8" s="61" t="s">
        <v>28</v>
      </c>
      <c r="X8" s="61" t="s">
        <v>29</v>
      </c>
      <c r="Y8" s="61" t="s">
        <v>30</v>
      </c>
      <c r="Z8" s="61" t="s">
        <v>31</v>
      </c>
      <c r="AA8" s="61" t="s">
        <v>32</v>
      </c>
      <c r="AB8" s="61" t="s">
        <v>33</v>
      </c>
      <c r="AC8" s="61" t="s">
        <v>35</v>
      </c>
      <c r="AD8" s="61" t="s">
        <v>36</v>
      </c>
      <c r="AE8" s="61" t="s">
        <v>37</v>
      </c>
      <c r="AF8" s="61" t="s">
        <v>38</v>
      </c>
      <c r="AG8" s="61" t="s">
        <v>39</v>
      </c>
      <c r="AH8" s="61" t="s">
        <v>40</v>
      </c>
      <c r="AI8" s="61" t="s">
        <v>41</v>
      </c>
      <c r="AJ8" s="61" t="s">
        <v>209</v>
      </c>
      <c r="AK8" s="61" t="s">
        <v>36</v>
      </c>
      <c r="AL8" s="61" t="s">
        <v>37</v>
      </c>
      <c r="AM8" s="61" t="s">
        <v>44</v>
      </c>
      <c r="AN8" s="61" t="s">
        <v>45</v>
      </c>
      <c r="AO8" s="61" t="s">
        <v>46</v>
      </c>
      <c r="AP8" s="61" t="s">
        <v>47</v>
      </c>
      <c r="AQ8" s="61" t="s">
        <v>48</v>
      </c>
      <c r="AR8" s="61" t="s">
        <v>49</v>
      </c>
      <c r="AS8" s="61" t="s">
        <v>50</v>
      </c>
    </row>
    <row r="9" spans="1:47" ht="58" customHeight="1" x14ac:dyDescent="0.2">
      <c r="A9" s="5">
        <v>1</v>
      </c>
      <c r="B9" s="36" t="s">
        <v>466</v>
      </c>
      <c r="C9" s="25">
        <v>45617</v>
      </c>
      <c r="D9" s="5" t="s">
        <v>297</v>
      </c>
      <c r="E9" s="5" t="s">
        <v>305</v>
      </c>
      <c r="F9" s="5" t="s">
        <v>352</v>
      </c>
      <c r="G9" s="5" t="s">
        <v>353</v>
      </c>
      <c r="H9" s="5" t="s">
        <v>354</v>
      </c>
      <c r="I9" s="36" t="s">
        <v>355</v>
      </c>
      <c r="J9" s="5" t="s">
        <v>79</v>
      </c>
      <c r="K9" s="5" t="s">
        <v>356</v>
      </c>
      <c r="L9" s="5" t="s">
        <v>357</v>
      </c>
      <c r="M9" s="5">
        <v>2018</v>
      </c>
      <c r="N9" s="5" t="s">
        <v>63</v>
      </c>
      <c r="O9" s="5" t="s">
        <v>63</v>
      </c>
      <c r="P9" s="5">
        <v>504368.4</v>
      </c>
      <c r="Q9" s="5">
        <v>1625.68</v>
      </c>
      <c r="R9" s="5">
        <v>20.32</v>
      </c>
      <c r="S9" s="5">
        <v>75.099999999999994</v>
      </c>
      <c r="T9" s="5">
        <v>85</v>
      </c>
      <c r="U9" s="5" t="s">
        <v>60</v>
      </c>
      <c r="V9" s="5">
        <v>85</v>
      </c>
      <c r="W9" s="5" t="s">
        <v>60</v>
      </c>
      <c r="X9" s="5"/>
      <c r="Y9" s="5"/>
      <c r="Z9" s="5" t="s">
        <v>57</v>
      </c>
      <c r="AA9" s="5" t="s">
        <v>60</v>
      </c>
      <c r="AB9" s="5"/>
      <c r="AC9" s="5" t="s">
        <v>67</v>
      </c>
      <c r="AD9" s="5"/>
      <c r="AE9" s="5"/>
      <c r="AF9" s="5"/>
      <c r="AG9" s="5">
        <v>56</v>
      </c>
      <c r="AH9" s="5">
        <v>34</v>
      </c>
      <c r="AI9" s="5">
        <v>0.17</v>
      </c>
      <c r="AJ9" s="5"/>
      <c r="AK9" s="5"/>
      <c r="AL9" s="5"/>
      <c r="AM9" s="5"/>
      <c r="AN9" s="5"/>
      <c r="AO9" s="5"/>
      <c r="AP9" s="5" t="s">
        <v>60</v>
      </c>
      <c r="AQ9" s="5"/>
      <c r="AR9" s="5" t="s">
        <v>59</v>
      </c>
      <c r="AS9" s="5" t="s">
        <v>59</v>
      </c>
    </row>
    <row r="10" spans="1:47" ht="89" customHeight="1" x14ac:dyDescent="0.2">
      <c r="A10" s="5">
        <f>A9+1</f>
        <v>2</v>
      </c>
      <c r="B10" s="23" t="s">
        <v>467</v>
      </c>
      <c r="C10" s="5" t="s">
        <v>455</v>
      </c>
      <c r="D10" s="5" t="s">
        <v>56</v>
      </c>
      <c r="E10" s="3" t="s">
        <v>80</v>
      </c>
      <c r="F10" s="3" t="s">
        <v>124</v>
      </c>
      <c r="G10" s="3" t="s">
        <v>125</v>
      </c>
      <c r="H10" s="3" t="s">
        <v>126</v>
      </c>
      <c r="I10" s="7" t="s">
        <v>127</v>
      </c>
      <c r="J10" s="5" t="s">
        <v>128</v>
      </c>
      <c r="K10" s="5" t="s">
        <v>129</v>
      </c>
      <c r="L10" s="5" t="s">
        <v>436</v>
      </c>
      <c r="M10" s="8">
        <v>2008</v>
      </c>
      <c r="N10" s="8">
        <v>13</v>
      </c>
      <c r="O10" s="3" t="s">
        <v>210</v>
      </c>
      <c r="P10" s="8">
        <v>250000</v>
      </c>
      <c r="Q10" s="8">
        <v>685</v>
      </c>
      <c r="R10" s="5"/>
      <c r="S10" s="8"/>
      <c r="T10" s="8">
        <v>90</v>
      </c>
      <c r="U10" s="9" t="s">
        <v>60</v>
      </c>
      <c r="V10" s="9" t="s">
        <v>214</v>
      </c>
      <c r="W10" s="9" t="s">
        <v>60</v>
      </c>
      <c r="X10" s="9" t="s">
        <v>58</v>
      </c>
      <c r="Y10" s="9" t="s">
        <v>58</v>
      </c>
      <c r="Z10" s="9" t="s">
        <v>244</v>
      </c>
      <c r="AA10" s="9" t="s">
        <v>60</v>
      </c>
      <c r="AB10" s="9" t="s">
        <v>58</v>
      </c>
      <c r="AC10" s="3" t="s">
        <v>67</v>
      </c>
      <c r="AD10" s="8">
        <v>160</v>
      </c>
      <c r="AE10" s="5">
        <v>90</v>
      </c>
      <c r="AF10" s="8">
        <v>6</v>
      </c>
      <c r="AG10" s="5"/>
      <c r="AH10" s="5"/>
      <c r="AI10" s="8">
        <v>4</v>
      </c>
      <c r="AJ10" s="8"/>
      <c r="AK10" s="5"/>
      <c r="AL10" s="5"/>
      <c r="AM10" s="5"/>
      <c r="AN10" s="5"/>
      <c r="AO10" s="5"/>
      <c r="AP10" s="3" t="s">
        <v>57</v>
      </c>
      <c r="AQ10" s="3" t="s">
        <v>212</v>
      </c>
      <c r="AR10" s="5"/>
      <c r="AS10" s="5"/>
    </row>
    <row r="11" spans="1:47" ht="69" customHeight="1" x14ac:dyDescent="0.2">
      <c r="A11" s="5">
        <f t="shared" ref="A11:A14" si="0">A10+1</f>
        <v>3</v>
      </c>
      <c r="B11" s="50" t="s">
        <v>456</v>
      </c>
      <c r="C11" s="25">
        <v>45775</v>
      </c>
      <c r="D11" s="5" t="s">
        <v>81</v>
      </c>
      <c r="E11" s="5" t="s">
        <v>82</v>
      </c>
      <c r="F11" s="5" t="s">
        <v>131</v>
      </c>
      <c r="G11" s="5" t="s">
        <v>469</v>
      </c>
      <c r="H11" s="5" t="s">
        <v>470</v>
      </c>
      <c r="I11" s="42" t="s">
        <v>471</v>
      </c>
      <c r="J11" s="5" t="s">
        <v>79</v>
      </c>
      <c r="K11" s="5" t="s">
        <v>132</v>
      </c>
      <c r="L11" s="5"/>
      <c r="M11" s="41">
        <v>2014</v>
      </c>
      <c r="N11" s="5"/>
      <c r="O11" s="5"/>
      <c r="P11" s="43">
        <f>S11*8760*T11/100</f>
        <v>73737.3</v>
      </c>
      <c r="Q11" s="41">
        <f>100*P11/(365*T11)</f>
        <v>222</v>
      </c>
      <c r="R11" s="41" t="s">
        <v>472</v>
      </c>
      <c r="S11" s="44">
        <v>9.25</v>
      </c>
      <c r="T11" s="41">
        <v>91</v>
      </c>
      <c r="U11" s="5" t="s">
        <v>59</v>
      </c>
      <c r="V11" s="44">
        <v>8.9</v>
      </c>
      <c r="W11" s="5" t="s">
        <v>60</v>
      </c>
      <c r="X11" s="5" t="s">
        <v>58</v>
      </c>
      <c r="Y11" s="5" t="s">
        <v>58</v>
      </c>
      <c r="Z11" s="5" t="s">
        <v>57</v>
      </c>
      <c r="AA11" s="5" t="s">
        <v>60</v>
      </c>
      <c r="AB11" s="5" t="s">
        <v>58</v>
      </c>
      <c r="AC11" s="5" t="s">
        <v>67</v>
      </c>
      <c r="AD11" s="41">
        <v>112</v>
      </c>
      <c r="AE11" s="41">
        <v>105</v>
      </c>
      <c r="AF11" s="44">
        <v>1.5</v>
      </c>
      <c r="AG11" s="41" t="s">
        <v>472</v>
      </c>
      <c r="AH11" s="41" t="s">
        <v>472</v>
      </c>
      <c r="AI11" s="45" t="s">
        <v>472</v>
      </c>
      <c r="AJ11" s="5" t="s">
        <v>58</v>
      </c>
      <c r="AK11" s="5" t="s">
        <v>58</v>
      </c>
      <c r="AL11" s="5" t="s">
        <v>58</v>
      </c>
      <c r="AM11" s="5" t="s">
        <v>58</v>
      </c>
      <c r="AN11" s="5" t="s">
        <v>58</v>
      </c>
      <c r="AO11" s="5" t="s">
        <v>58</v>
      </c>
      <c r="AP11" s="5" t="s">
        <v>57</v>
      </c>
      <c r="AQ11" s="45" t="s">
        <v>472</v>
      </c>
      <c r="AR11" s="46">
        <v>0.13600000000000001</v>
      </c>
      <c r="AS11" s="5">
        <v>9.6000000000000002E-2</v>
      </c>
    </row>
    <row r="12" spans="1:47" ht="60" customHeight="1" x14ac:dyDescent="0.2">
      <c r="A12" s="5">
        <f t="shared" si="0"/>
        <v>4</v>
      </c>
      <c r="B12" s="23" t="s">
        <v>457</v>
      </c>
      <c r="C12" s="25">
        <v>45775</v>
      </c>
      <c r="D12" s="5" t="s">
        <v>81</v>
      </c>
      <c r="E12" s="5" t="s">
        <v>83</v>
      </c>
      <c r="F12" s="5" t="s">
        <v>133</v>
      </c>
      <c r="G12" s="5" t="s">
        <v>469</v>
      </c>
      <c r="H12" s="5" t="s">
        <v>470</v>
      </c>
      <c r="I12" s="42" t="s">
        <v>471</v>
      </c>
      <c r="J12" s="5" t="s">
        <v>79</v>
      </c>
      <c r="K12" s="5" t="s">
        <v>94</v>
      </c>
      <c r="L12" s="5"/>
      <c r="M12" s="41">
        <v>2020</v>
      </c>
      <c r="N12" s="5"/>
      <c r="O12" s="5"/>
      <c r="P12" s="43">
        <f>S12*8760*T12/100</f>
        <v>135517.20000000001</v>
      </c>
      <c r="Q12" s="41">
        <f>100*P12/(365*T12)</f>
        <v>408.00000000000006</v>
      </c>
      <c r="R12" s="41" t="s">
        <v>472</v>
      </c>
      <c r="S12" s="44">
        <v>17</v>
      </c>
      <c r="T12" s="41">
        <v>91</v>
      </c>
      <c r="U12" s="5" t="s">
        <v>59</v>
      </c>
      <c r="V12" s="44">
        <v>14.83</v>
      </c>
      <c r="W12" s="5" t="s">
        <v>60</v>
      </c>
      <c r="X12" s="5" t="s">
        <v>58</v>
      </c>
      <c r="Y12" s="5" t="s">
        <v>58</v>
      </c>
      <c r="Z12" s="5" t="s">
        <v>57</v>
      </c>
      <c r="AA12" s="5" t="s">
        <v>60</v>
      </c>
      <c r="AB12" s="5" t="s">
        <v>58</v>
      </c>
      <c r="AC12" s="5" t="s">
        <v>67</v>
      </c>
      <c r="AD12" s="41">
        <v>140</v>
      </c>
      <c r="AE12" s="41" t="s">
        <v>472</v>
      </c>
      <c r="AF12" s="44">
        <v>3.6</v>
      </c>
      <c r="AG12" s="41">
        <v>80</v>
      </c>
      <c r="AH12" s="41" t="s">
        <v>472</v>
      </c>
      <c r="AI12" s="45" t="s">
        <v>472</v>
      </c>
      <c r="AJ12" s="5" t="s">
        <v>58</v>
      </c>
      <c r="AK12" s="5" t="s">
        <v>58</v>
      </c>
      <c r="AL12" s="5" t="s">
        <v>58</v>
      </c>
      <c r="AM12" s="5" t="s">
        <v>58</v>
      </c>
      <c r="AN12" s="5" t="s">
        <v>58</v>
      </c>
      <c r="AO12" s="5" t="s">
        <v>58</v>
      </c>
      <c r="AP12" s="5" t="s">
        <v>57</v>
      </c>
      <c r="AQ12" s="45">
        <v>2.63</v>
      </c>
      <c r="AR12" s="46">
        <v>0.13600000000000001</v>
      </c>
      <c r="AS12" s="5">
        <v>8.5000000000000006E-2</v>
      </c>
    </row>
    <row r="13" spans="1:47" s="72" customFormat="1" ht="65" customHeight="1" x14ac:dyDescent="0.2">
      <c r="A13" s="5">
        <f t="shared" si="0"/>
        <v>5</v>
      </c>
      <c r="B13" s="23" t="s">
        <v>468</v>
      </c>
      <c r="C13" s="25">
        <v>45775</v>
      </c>
      <c r="D13" s="5" t="s">
        <v>84</v>
      </c>
      <c r="E13" s="5" t="s">
        <v>85</v>
      </c>
      <c r="F13" s="5" t="s">
        <v>134</v>
      </c>
      <c r="G13" s="62" t="s">
        <v>519</v>
      </c>
      <c r="H13" s="5" t="s">
        <v>314</v>
      </c>
      <c r="I13" s="5" t="s">
        <v>315</v>
      </c>
      <c r="J13" s="5"/>
      <c r="K13" s="5"/>
      <c r="L13" s="5"/>
      <c r="M13" s="8">
        <v>2015</v>
      </c>
      <c r="N13" s="8">
        <v>16</v>
      </c>
      <c r="O13" s="5" t="s">
        <v>57</v>
      </c>
      <c r="P13" s="28" t="s">
        <v>128</v>
      </c>
      <c r="Q13" s="28" t="s">
        <v>128</v>
      </c>
      <c r="R13" s="31">
        <v>0</v>
      </c>
      <c r="S13" s="31">
        <v>15</v>
      </c>
      <c r="T13" s="32">
        <v>94.9</v>
      </c>
      <c r="U13" s="28" t="s">
        <v>60</v>
      </c>
      <c r="V13" s="28"/>
      <c r="W13" s="28" t="s">
        <v>60</v>
      </c>
      <c r="X13" s="28" t="s">
        <v>58</v>
      </c>
      <c r="Y13" s="28" t="s">
        <v>58</v>
      </c>
      <c r="Z13" s="28" t="s">
        <v>59</v>
      </c>
      <c r="AA13" s="28" t="s">
        <v>60</v>
      </c>
      <c r="AB13" s="28" t="s">
        <v>58</v>
      </c>
      <c r="AC13" s="5" t="s">
        <v>67</v>
      </c>
      <c r="AD13" s="5"/>
      <c r="AE13" s="5"/>
      <c r="AF13" s="5"/>
      <c r="AG13" s="5"/>
      <c r="AH13" s="5"/>
      <c r="AI13" s="5"/>
      <c r="AJ13" s="5" t="s">
        <v>58</v>
      </c>
      <c r="AK13" s="5"/>
      <c r="AL13" s="5"/>
      <c r="AM13" s="5"/>
      <c r="AN13" s="5"/>
      <c r="AO13" s="5"/>
      <c r="AP13" s="5" t="s">
        <v>57</v>
      </c>
      <c r="AQ13" s="5" t="s">
        <v>213</v>
      </c>
      <c r="AR13" s="5" t="s">
        <v>59</v>
      </c>
      <c r="AS13" s="5" t="s">
        <v>59</v>
      </c>
      <c r="AU13" s="56"/>
    </row>
    <row r="14" spans="1:47" ht="68" x14ac:dyDescent="0.2">
      <c r="A14" s="5">
        <f t="shared" si="0"/>
        <v>6</v>
      </c>
      <c r="B14" s="23" t="s">
        <v>458</v>
      </c>
      <c r="C14" s="25">
        <v>45775</v>
      </c>
      <c r="D14" s="5" t="s">
        <v>81</v>
      </c>
      <c r="E14" s="5" t="s">
        <v>86</v>
      </c>
      <c r="F14" s="5" t="s">
        <v>135</v>
      </c>
      <c r="G14" s="5" t="s">
        <v>469</v>
      </c>
      <c r="H14" s="5" t="s">
        <v>470</v>
      </c>
      <c r="I14" s="42" t="s">
        <v>471</v>
      </c>
      <c r="J14" s="5" t="s">
        <v>79</v>
      </c>
      <c r="K14" s="5" t="s">
        <v>132</v>
      </c>
      <c r="L14" s="5"/>
      <c r="M14" s="5">
        <v>2018</v>
      </c>
      <c r="N14" s="5"/>
      <c r="O14" s="5"/>
      <c r="P14" s="43">
        <v>119574</v>
      </c>
      <c r="Q14" s="41">
        <v>360</v>
      </c>
      <c r="R14" s="45">
        <v>0.75</v>
      </c>
      <c r="S14" s="44">
        <v>15</v>
      </c>
      <c r="T14" s="41">
        <v>91</v>
      </c>
      <c r="U14" s="5" t="s">
        <v>59</v>
      </c>
      <c r="V14" s="44">
        <v>15.64</v>
      </c>
      <c r="W14" s="5" t="s">
        <v>60</v>
      </c>
      <c r="X14" s="5" t="s">
        <v>58</v>
      </c>
      <c r="Y14" s="5" t="s">
        <v>58</v>
      </c>
      <c r="Z14" s="5" t="s">
        <v>214</v>
      </c>
      <c r="AA14" s="5" t="s">
        <v>60</v>
      </c>
      <c r="AB14" s="5" t="s">
        <v>58</v>
      </c>
      <c r="AC14" s="5" t="s">
        <v>67</v>
      </c>
      <c r="AD14" s="41">
        <v>144</v>
      </c>
      <c r="AE14" s="41">
        <v>141</v>
      </c>
      <c r="AF14" s="45">
        <v>4</v>
      </c>
      <c r="AG14" s="41">
        <v>120</v>
      </c>
      <c r="AH14" s="41" t="s">
        <v>472</v>
      </c>
      <c r="AI14" s="45">
        <v>3.62</v>
      </c>
      <c r="AJ14" s="5" t="s">
        <v>58</v>
      </c>
      <c r="AK14" s="5" t="s">
        <v>58</v>
      </c>
      <c r="AL14" s="5" t="s">
        <v>58</v>
      </c>
      <c r="AM14" s="5" t="s">
        <v>58</v>
      </c>
      <c r="AN14" s="5" t="s">
        <v>58</v>
      </c>
      <c r="AO14" s="5" t="s">
        <v>58</v>
      </c>
      <c r="AP14" s="5" t="s">
        <v>57</v>
      </c>
      <c r="AQ14" s="45">
        <v>3.27</v>
      </c>
      <c r="AR14" s="46">
        <v>0.13600000000000001</v>
      </c>
      <c r="AS14" s="5">
        <v>9.1999999999999998E-2</v>
      </c>
    </row>
    <row r="15" spans="1:47" ht="136" x14ac:dyDescent="0.2">
      <c r="A15" s="5">
        <f>A14+1</f>
        <v>7</v>
      </c>
      <c r="B15" s="63" t="s">
        <v>511</v>
      </c>
      <c r="C15" s="37">
        <v>45637</v>
      </c>
      <c r="D15" s="3" t="s">
        <v>88</v>
      </c>
      <c r="E15" s="3" t="s">
        <v>301</v>
      </c>
      <c r="F15" s="5" t="s">
        <v>385</v>
      </c>
      <c r="G15" s="5" t="s">
        <v>518</v>
      </c>
      <c r="H15" s="5" t="s">
        <v>386</v>
      </c>
      <c r="I15" s="36" t="s">
        <v>387</v>
      </c>
      <c r="J15" s="5"/>
      <c r="K15" s="5" t="s">
        <v>388</v>
      </c>
      <c r="L15" s="5" t="s">
        <v>389</v>
      </c>
      <c r="M15" s="3">
        <v>1999</v>
      </c>
      <c r="N15" s="5"/>
      <c r="O15" s="5"/>
      <c r="P15" s="14">
        <v>324800</v>
      </c>
      <c r="Q15" s="8">
        <v>974.40000000000009</v>
      </c>
      <c r="R15" s="8">
        <v>0</v>
      </c>
      <c r="S15" s="8">
        <v>7</v>
      </c>
      <c r="T15" s="8">
        <v>0.87671232876712324</v>
      </c>
      <c r="U15" s="3" t="s">
        <v>60</v>
      </c>
      <c r="V15" s="11" t="s">
        <v>390</v>
      </c>
      <c r="W15" s="3" t="s">
        <v>60</v>
      </c>
      <c r="X15" s="3" t="s">
        <v>63</v>
      </c>
      <c r="Y15" s="3" t="s">
        <v>63</v>
      </c>
      <c r="Z15" s="3" t="s">
        <v>63</v>
      </c>
      <c r="AA15" s="3" t="s">
        <v>60</v>
      </c>
      <c r="AB15" s="3" t="s">
        <v>63</v>
      </c>
      <c r="AC15" s="3" t="s">
        <v>391</v>
      </c>
      <c r="AD15" s="8" t="s">
        <v>390</v>
      </c>
      <c r="AE15" s="8" t="s">
        <v>390</v>
      </c>
      <c r="AF15" s="11">
        <v>1</v>
      </c>
      <c r="AG15" s="8" t="s">
        <v>390</v>
      </c>
      <c r="AH15" s="8" t="s">
        <v>390</v>
      </c>
      <c r="AI15" s="12" t="s">
        <v>390</v>
      </c>
      <c r="AJ15" s="3" t="s">
        <v>63</v>
      </c>
      <c r="AK15" s="3" t="s">
        <v>63</v>
      </c>
      <c r="AL15" s="3" t="s">
        <v>63</v>
      </c>
      <c r="AM15" s="3" t="s">
        <v>63</v>
      </c>
      <c r="AN15" s="3" t="s">
        <v>63</v>
      </c>
      <c r="AO15" s="3" t="s">
        <v>63</v>
      </c>
      <c r="AP15" s="3" t="s">
        <v>63</v>
      </c>
      <c r="AQ15" s="11" t="s">
        <v>392</v>
      </c>
      <c r="AR15" s="13" t="s">
        <v>393</v>
      </c>
      <c r="AS15" s="5">
        <v>0.40300000000000002</v>
      </c>
    </row>
    <row r="16" spans="1:47" ht="85" x14ac:dyDescent="0.2">
      <c r="A16" s="5">
        <f>A15+1</f>
        <v>8</v>
      </c>
      <c r="B16" s="23" t="s">
        <v>459</v>
      </c>
      <c r="C16" s="25">
        <v>45775</v>
      </c>
      <c r="D16" s="5" t="s">
        <v>81</v>
      </c>
      <c r="E16" s="5" t="s">
        <v>87</v>
      </c>
      <c r="F16" s="5" t="s">
        <v>136</v>
      </c>
      <c r="G16" s="5" t="s">
        <v>469</v>
      </c>
      <c r="H16" s="5" t="s">
        <v>470</v>
      </c>
      <c r="I16" s="42" t="s">
        <v>471</v>
      </c>
      <c r="J16" s="5" t="s">
        <v>79</v>
      </c>
      <c r="K16" s="5" t="s">
        <v>132</v>
      </c>
      <c r="L16" s="5"/>
      <c r="M16" s="41">
        <v>2015</v>
      </c>
      <c r="N16" s="5"/>
      <c r="O16" s="5"/>
      <c r="P16" s="43">
        <v>119574</v>
      </c>
      <c r="Q16" s="41">
        <v>360</v>
      </c>
      <c r="R16" s="45">
        <v>0.8</v>
      </c>
      <c r="S16" s="44">
        <v>15</v>
      </c>
      <c r="T16" s="41">
        <v>91</v>
      </c>
      <c r="U16" s="5" t="s">
        <v>59</v>
      </c>
      <c r="V16" s="44">
        <v>11.7</v>
      </c>
      <c r="W16" s="5" t="s">
        <v>473</v>
      </c>
      <c r="X16" s="5" t="s">
        <v>474</v>
      </c>
      <c r="Y16" s="5" t="s">
        <v>221</v>
      </c>
      <c r="Z16" s="5" t="s">
        <v>402</v>
      </c>
      <c r="AA16" s="5" t="s">
        <v>475</v>
      </c>
      <c r="AB16" s="5" t="s">
        <v>402</v>
      </c>
      <c r="AC16" s="5" t="s">
        <v>67</v>
      </c>
      <c r="AD16" s="41">
        <v>111</v>
      </c>
      <c r="AE16" s="41">
        <v>92</v>
      </c>
      <c r="AF16" s="45">
        <v>1.47</v>
      </c>
      <c r="AG16" s="41">
        <v>95</v>
      </c>
      <c r="AH16" s="41">
        <v>90</v>
      </c>
      <c r="AI16" s="45">
        <v>0.88</v>
      </c>
      <c r="AJ16" s="5" t="s">
        <v>58</v>
      </c>
      <c r="AK16" s="5" t="s">
        <v>58</v>
      </c>
      <c r="AL16" s="5" t="s">
        <v>58</v>
      </c>
      <c r="AM16" s="5" t="s">
        <v>58</v>
      </c>
      <c r="AN16" s="5" t="s">
        <v>58</v>
      </c>
      <c r="AO16" s="5" t="s">
        <v>58</v>
      </c>
      <c r="AP16" s="5" t="s">
        <v>57</v>
      </c>
      <c r="AQ16" s="45">
        <v>1.37</v>
      </c>
      <c r="AR16" s="46">
        <v>0.13600000000000001</v>
      </c>
      <c r="AS16" s="5">
        <v>4.5999999999999999E-2</v>
      </c>
    </row>
    <row r="17" spans="1:47" s="72" customFormat="1" ht="136" x14ac:dyDescent="0.2">
      <c r="A17" s="5">
        <f t="shared" ref="A17:A62" si="1">A16+1</f>
        <v>9</v>
      </c>
      <c r="B17" s="23" t="s">
        <v>482</v>
      </c>
      <c r="C17" s="37">
        <v>45590</v>
      </c>
      <c r="D17" s="5" t="s">
        <v>84</v>
      </c>
      <c r="E17" s="5" t="s">
        <v>89</v>
      </c>
      <c r="F17" s="5" t="s">
        <v>137</v>
      </c>
      <c r="G17" s="62" t="s">
        <v>516</v>
      </c>
      <c r="H17" s="5" t="s">
        <v>316</v>
      </c>
      <c r="I17" s="27" t="s">
        <v>317</v>
      </c>
      <c r="J17" s="5"/>
      <c r="K17" s="5" t="s">
        <v>138</v>
      </c>
      <c r="L17" s="5"/>
      <c r="M17" s="8">
        <v>2004</v>
      </c>
      <c r="N17" s="8">
        <v>10</v>
      </c>
      <c r="O17" s="5"/>
      <c r="P17" s="28"/>
      <c r="Q17" s="31">
        <v>48</v>
      </c>
      <c r="R17" s="28"/>
      <c r="S17" s="31">
        <v>15</v>
      </c>
      <c r="T17" s="32">
        <v>92.2</v>
      </c>
      <c r="U17" s="28" t="s">
        <v>60</v>
      </c>
      <c r="V17" s="28"/>
      <c r="W17" s="28" t="s">
        <v>60</v>
      </c>
      <c r="X17" s="28" t="s">
        <v>128</v>
      </c>
      <c r="Y17" s="28" t="s">
        <v>128</v>
      </c>
      <c r="Z17" s="28" t="s">
        <v>60</v>
      </c>
      <c r="AA17" s="28" t="s">
        <v>60</v>
      </c>
      <c r="AB17" s="28" t="s">
        <v>58</v>
      </c>
      <c r="AC17" s="5" t="s">
        <v>67</v>
      </c>
      <c r="AD17" s="5"/>
      <c r="AE17" s="5"/>
      <c r="AF17" s="5"/>
      <c r="AG17" s="5"/>
      <c r="AH17" s="5"/>
      <c r="AI17" s="5"/>
      <c r="AJ17" s="5" t="s">
        <v>58</v>
      </c>
      <c r="AK17" s="5"/>
      <c r="AL17" s="5"/>
      <c r="AM17" s="5"/>
      <c r="AN17" s="5"/>
      <c r="AO17" s="5"/>
      <c r="AP17" s="5" t="s">
        <v>57</v>
      </c>
      <c r="AQ17" s="5" t="s">
        <v>213</v>
      </c>
      <c r="AR17" s="5" t="s">
        <v>59</v>
      </c>
      <c r="AS17" s="5" t="s">
        <v>59</v>
      </c>
      <c r="AU17" s="56"/>
    </row>
    <row r="18" spans="1:47" ht="136" x14ac:dyDescent="0.2">
      <c r="A18" s="5">
        <f t="shared" si="1"/>
        <v>10</v>
      </c>
      <c r="B18" s="79" t="s">
        <v>531</v>
      </c>
      <c r="C18" s="37">
        <v>45637</v>
      </c>
      <c r="D18" s="5" t="s">
        <v>88</v>
      </c>
      <c r="E18" s="3" t="s">
        <v>90</v>
      </c>
      <c r="F18" s="5" t="s">
        <v>139</v>
      </c>
      <c r="G18" s="5" t="s">
        <v>517</v>
      </c>
      <c r="H18" s="5" t="s">
        <v>140</v>
      </c>
      <c r="I18" s="40" t="s">
        <v>141</v>
      </c>
      <c r="J18" s="5"/>
      <c r="K18" s="5" t="s">
        <v>142</v>
      </c>
      <c r="L18" s="5" t="s">
        <v>394</v>
      </c>
      <c r="M18" s="5">
        <v>2017</v>
      </c>
      <c r="N18" s="5"/>
      <c r="O18" s="5" t="s">
        <v>57</v>
      </c>
      <c r="P18" s="8">
        <v>41620</v>
      </c>
      <c r="Q18" s="11">
        <v>139.19999999999999</v>
      </c>
      <c r="R18" s="8">
        <v>0</v>
      </c>
      <c r="S18" s="11">
        <v>5.8</v>
      </c>
      <c r="T18" s="11">
        <v>81.900000000000006</v>
      </c>
      <c r="U18" s="3" t="s">
        <v>60</v>
      </c>
      <c r="V18" s="8">
        <v>25</v>
      </c>
      <c r="W18" s="3" t="s">
        <v>60</v>
      </c>
      <c r="X18" s="3" t="s">
        <v>58</v>
      </c>
      <c r="Y18" s="3" t="s">
        <v>58</v>
      </c>
      <c r="Z18" s="3" t="s">
        <v>60</v>
      </c>
      <c r="AA18" s="3" t="s">
        <v>60</v>
      </c>
      <c r="AB18" s="3" t="s">
        <v>58</v>
      </c>
      <c r="AC18" s="3" t="s">
        <v>67</v>
      </c>
      <c r="AD18" s="8">
        <v>171</v>
      </c>
      <c r="AE18" s="8">
        <v>171</v>
      </c>
      <c r="AF18" s="11">
        <v>6.7</v>
      </c>
      <c r="AG18" s="8">
        <v>110</v>
      </c>
      <c r="AH18" s="8">
        <v>46</v>
      </c>
      <c r="AI18" s="11">
        <v>3.8</v>
      </c>
      <c r="AJ18" s="5"/>
      <c r="AK18" s="3" t="s">
        <v>58</v>
      </c>
      <c r="AL18" s="3" t="s">
        <v>58</v>
      </c>
      <c r="AM18" s="3" t="s">
        <v>58</v>
      </c>
      <c r="AN18" s="3" t="s">
        <v>58</v>
      </c>
      <c r="AO18" s="3" t="s">
        <v>58</v>
      </c>
      <c r="AP18" s="3" t="s">
        <v>57</v>
      </c>
      <c r="AQ18" s="8">
        <v>35162</v>
      </c>
      <c r="AR18" s="5" t="s">
        <v>292</v>
      </c>
      <c r="AS18" s="5" t="s">
        <v>58</v>
      </c>
    </row>
    <row r="19" spans="1:47" ht="409.6" x14ac:dyDescent="0.2">
      <c r="A19" s="5">
        <f t="shared" si="1"/>
        <v>11</v>
      </c>
      <c r="B19" s="23" t="s">
        <v>483</v>
      </c>
      <c r="C19" s="24" t="s">
        <v>510</v>
      </c>
      <c r="D19" s="5" t="s">
        <v>366</v>
      </c>
      <c r="E19" s="5" t="s">
        <v>144</v>
      </c>
      <c r="F19" s="5" t="s">
        <v>143</v>
      </c>
      <c r="G19" s="5" t="s">
        <v>367</v>
      </c>
      <c r="H19" s="5" t="s">
        <v>145</v>
      </c>
      <c r="I19" s="5" t="s">
        <v>146</v>
      </c>
      <c r="J19" s="5" t="s">
        <v>368</v>
      </c>
      <c r="K19" s="5" t="s">
        <v>147</v>
      </c>
      <c r="L19" s="5" t="s">
        <v>369</v>
      </c>
      <c r="M19" s="3" t="s">
        <v>215</v>
      </c>
      <c r="N19" s="3" t="s">
        <v>216</v>
      </c>
      <c r="O19" s="3" t="s">
        <v>217</v>
      </c>
      <c r="P19" s="3" t="s">
        <v>218</v>
      </c>
      <c r="Q19" s="3" t="s">
        <v>219</v>
      </c>
      <c r="R19" s="8">
        <v>0</v>
      </c>
      <c r="S19" s="8">
        <v>12</v>
      </c>
      <c r="T19" s="8">
        <v>100</v>
      </c>
      <c r="U19" s="3" t="s">
        <v>57</v>
      </c>
      <c r="V19" s="3" t="s">
        <v>63</v>
      </c>
      <c r="W19" s="3" t="s">
        <v>220</v>
      </c>
      <c r="X19" s="8">
        <v>12</v>
      </c>
      <c r="Y19" s="9" t="s">
        <v>370</v>
      </c>
      <c r="Z19" s="4"/>
      <c r="AA19" s="9" t="s">
        <v>57</v>
      </c>
      <c r="AB19" s="9" t="s">
        <v>222</v>
      </c>
      <c r="AC19" s="3" t="s">
        <v>371</v>
      </c>
      <c r="AD19" s="8">
        <v>120</v>
      </c>
      <c r="AE19" s="8">
        <v>112</v>
      </c>
      <c r="AF19" s="8">
        <v>5</v>
      </c>
      <c r="AG19" s="8">
        <v>95</v>
      </c>
      <c r="AH19" s="8">
        <v>85</v>
      </c>
      <c r="AI19" s="11">
        <v>1.5</v>
      </c>
      <c r="AJ19" s="3" t="s">
        <v>223</v>
      </c>
      <c r="AK19" s="8">
        <v>95</v>
      </c>
      <c r="AL19" s="8">
        <v>90</v>
      </c>
      <c r="AM19" s="8">
        <v>70</v>
      </c>
      <c r="AN19" s="8">
        <v>55</v>
      </c>
      <c r="AO19" s="8">
        <v>3</v>
      </c>
      <c r="AP19" s="3" t="s">
        <v>60</v>
      </c>
      <c r="AQ19" s="5"/>
      <c r="AR19" s="13">
        <v>0.51900000000000002</v>
      </c>
      <c r="AS19" s="5">
        <v>5.8000000000000003E-2</v>
      </c>
    </row>
    <row r="20" spans="1:47" ht="51" x14ac:dyDescent="0.2">
      <c r="A20" s="5">
        <f t="shared" si="1"/>
        <v>12</v>
      </c>
      <c r="B20" s="23" t="s">
        <v>484</v>
      </c>
      <c r="C20" s="5"/>
      <c r="D20" s="5" t="s">
        <v>56</v>
      </c>
      <c r="E20" s="3" t="s">
        <v>91</v>
      </c>
      <c r="F20" s="5" t="s">
        <v>148</v>
      </c>
      <c r="G20" s="5" t="s">
        <v>437</v>
      </c>
      <c r="H20" s="5" t="s">
        <v>149</v>
      </c>
      <c r="I20" s="5" t="s">
        <v>438</v>
      </c>
      <c r="J20" s="5"/>
      <c r="K20" s="5"/>
      <c r="L20" s="5" t="s">
        <v>436</v>
      </c>
      <c r="M20" s="3" t="s">
        <v>224</v>
      </c>
      <c r="N20" s="8">
        <v>1</v>
      </c>
      <c r="O20" s="3" t="s">
        <v>210</v>
      </c>
      <c r="P20" s="8">
        <v>33000</v>
      </c>
      <c r="Q20" s="5">
        <v>90</v>
      </c>
      <c r="R20" s="5"/>
      <c r="S20" s="5"/>
      <c r="T20" s="15">
        <v>0</v>
      </c>
      <c r="U20" s="9" t="s">
        <v>60</v>
      </c>
      <c r="V20" s="9" t="s">
        <v>214</v>
      </c>
      <c r="W20" s="9" t="s">
        <v>60</v>
      </c>
      <c r="X20" s="9" t="s">
        <v>58</v>
      </c>
      <c r="Y20" s="9" t="s">
        <v>58</v>
      </c>
      <c r="Z20" s="9" t="s">
        <v>244</v>
      </c>
      <c r="AA20" s="9" t="s">
        <v>60</v>
      </c>
      <c r="AB20" s="9" t="s">
        <v>58</v>
      </c>
      <c r="AC20" s="3" t="s">
        <v>67</v>
      </c>
      <c r="AD20" s="8">
        <v>355</v>
      </c>
      <c r="AE20" s="8">
        <v>90</v>
      </c>
      <c r="AF20" s="8">
        <v>44</v>
      </c>
      <c r="AG20" s="8">
        <v>55</v>
      </c>
      <c r="AH20" s="8">
        <v>25</v>
      </c>
      <c r="AI20" s="8">
        <v>-1</v>
      </c>
      <c r="AJ20" s="5"/>
      <c r="AK20" s="5"/>
      <c r="AL20" s="5"/>
      <c r="AM20" s="5"/>
      <c r="AN20" s="5"/>
      <c r="AO20" s="5"/>
      <c r="AP20" s="5"/>
      <c r="AQ20" s="5"/>
      <c r="AR20" s="5"/>
      <c r="AS20" s="5"/>
    </row>
    <row r="21" spans="1:47" ht="68" x14ac:dyDescent="0.2">
      <c r="A21" s="5">
        <f t="shared" si="1"/>
        <v>13</v>
      </c>
      <c r="B21" s="23" t="s">
        <v>460</v>
      </c>
      <c r="C21" s="25">
        <v>45775</v>
      </c>
      <c r="D21" s="5" t="s">
        <v>81</v>
      </c>
      <c r="E21" s="5" t="s">
        <v>92</v>
      </c>
      <c r="F21" s="5" t="s">
        <v>93</v>
      </c>
      <c r="G21" s="5" t="s">
        <v>469</v>
      </c>
      <c r="H21" s="5" t="s">
        <v>470</v>
      </c>
      <c r="I21" s="42" t="s">
        <v>471</v>
      </c>
      <c r="J21" s="5" t="s">
        <v>79</v>
      </c>
      <c r="K21" s="5" t="s">
        <v>94</v>
      </c>
      <c r="L21" s="47"/>
      <c r="M21" s="41">
        <v>2019</v>
      </c>
      <c r="N21" s="5"/>
      <c r="O21" s="5"/>
      <c r="P21" s="43">
        <v>135517</v>
      </c>
      <c r="Q21" s="41">
        <v>408</v>
      </c>
      <c r="R21" s="41" t="s">
        <v>472</v>
      </c>
      <c r="S21" s="44">
        <v>17</v>
      </c>
      <c r="T21" s="41">
        <v>91</v>
      </c>
      <c r="U21" s="5" t="s">
        <v>59</v>
      </c>
      <c r="V21" s="44">
        <v>15.9</v>
      </c>
      <c r="W21" s="5" t="s">
        <v>60</v>
      </c>
      <c r="X21" s="5" t="s">
        <v>58</v>
      </c>
      <c r="Y21" s="5" t="s">
        <v>58</v>
      </c>
      <c r="Z21" s="5" t="s">
        <v>214</v>
      </c>
      <c r="AA21" s="5" t="s">
        <v>60</v>
      </c>
      <c r="AB21" s="5" t="s">
        <v>58</v>
      </c>
      <c r="AC21" s="5" t="s">
        <v>67</v>
      </c>
      <c r="AD21" s="41">
        <v>252</v>
      </c>
      <c r="AE21" s="41" t="s">
        <v>472</v>
      </c>
      <c r="AF21" s="45">
        <v>5.0999999999999996</v>
      </c>
      <c r="AG21" s="41">
        <v>90</v>
      </c>
      <c r="AH21" s="41" t="s">
        <v>472</v>
      </c>
      <c r="AI21" s="45" t="s">
        <v>472</v>
      </c>
      <c r="AJ21" s="5" t="s">
        <v>476</v>
      </c>
      <c r="AK21" s="5">
        <v>95</v>
      </c>
      <c r="AL21" s="5" t="s">
        <v>472</v>
      </c>
      <c r="AM21" s="5">
        <v>75</v>
      </c>
      <c r="AN21" s="5" t="s">
        <v>472</v>
      </c>
      <c r="AO21" s="5">
        <v>0.85</v>
      </c>
      <c r="AP21" s="5" t="s">
        <v>57</v>
      </c>
      <c r="AQ21" s="45">
        <v>3.78</v>
      </c>
      <c r="AR21" s="46">
        <v>0.13600000000000001</v>
      </c>
      <c r="AS21" s="5">
        <v>8.4000000000000005E-2</v>
      </c>
    </row>
    <row r="22" spans="1:47" ht="85" x14ac:dyDescent="0.2">
      <c r="A22" s="5">
        <f t="shared" si="1"/>
        <v>14</v>
      </c>
      <c r="B22" s="23" t="s">
        <v>485</v>
      </c>
      <c r="C22" s="5" t="s">
        <v>455</v>
      </c>
      <c r="D22" s="5" t="s">
        <v>56</v>
      </c>
      <c r="E22" s="3" t="s">
        <v>95</v>
      </c>
      <c r="F22" s="5" t="s">
        <v>150</v>
      </c>
      <c r="G22" s="5" t="s">
        <v>439</v>
      </c>
      <c r="H22" s="5">
        <v>7817641299</v>
      </c>
      <c r="I22" s="23" t="s">
        <v>440</v>
      </c>
      <c r="J22" s="5" t="s">
        <v>128</v>
      </c>
      <c r="K22" s="5" t="s">
        <v>152</v>
      </c>
      <c r="L22" s="5" t="s">
        <v>436</v>
      </c>
      <c r="M22" s="5">
        <v>1972</v>
      </c>
      <c r="N22" s="5">
        <v>6</v>
      </c>
      <c r="O22" s="3" t="s">
        <v>210</v>
      </c>
      <c r="P22" s="14">
        <v>380000</v>
      </c>
      <c r="Q22" s="8">
        <v>1000</v>
      </c>
      <c r="R22" s="8">
        <v>0</v>
      </c>
      <c r="S22" s="8">
        <v>1600</v>
      </c>
      <c r="T22" s="8">
        <v>90</v>
      </c>
      <c r="U22" s="9" t="s">
        <v>60</v>
      </c>
      <c r="V22" s="10">
        <v>13.5</v>
      </c>
      <c r="W22" s="9" t="s">
        <v>57</v>
      </c>
      <c r="X22" s="4"/>
      <c r="Y22" s="9" t="s">
        <v>211</v>
      </c>
      <c r="Z22" s="4"/>
      <c r="AA22" s="9" t="s">
        <v>57</v>
      </c>
      <c r="AB22" s="9" t="s">
        <v>225</v>
      </c>
      <c r="AC22" s="3" t="s">
        <v>226</v>
      </c>
      <c r="AD22" s="8">
        <v>150</v>
      </c>
      <c r="AE22" s="8">
        <v>90</v>
      </c>
      <c r="AF22" s="8">
        <v>9</v>
      </c>
      <c r="AG22" s="8">
        <v>100</v>
      </c>
      <c r="AH22" s="8">
        <v>70</v>
      </c>
      <c r="AI22" s="8">
        <v>9</v>
      </c>
      <c r="AJ22" s="5"/>
      <c r="AK22" s="8">
        <v>78</v>
      </c>
      <c r="AL22" s="8">
        <v>70</v>
      </c>
      <c r="AM22" s="8">
        <v>135</v>
      </c>
      <c r="AN22" s="8">
        <v>50</v>
      </c>
      <c r="AO22" s="8">
        <v>6</v>
      </c>
      <c r="AP22" s="3" t="s">
        <v>60</v>
      </c>
      <c r="AQ22" s="5"/>
      <c r="AR22" s="3" t="s">
        <v>58</v>
      </c>
      <c r="AS22" s="5" t="s">
        <v>58</v>
      </c>
    </row>
    <row r="23" spans="1:47" ht="51" x14ac:dyDescent="0.2">
      <c r="A23" s="5">
        <f t="shared" si="1"/>
        <v>15</v>
      </c>
      <c r="B23" s="23" t="s">
        <v>461</v>
      </c>
      <c r="C23" s="25">
        <v>45775</v>
      </c>
      <c r="D23" s="5" t="s">
        <v>81</v>
      </c>
      <c r="E23" s="5" t="s">
        <v>96</v>
      </c>
      <c r="F23" s="5" t="s">
        <v>151</v>
      </c>
      <c r="G23" s="5" t="s">
        <v>469</v>
      </c>
      <c r="H23" s="5" t="s">
        <v>470</v>
      </c>
      <c r="I23" s="42" t="s">
        <v>471</v>
      </c>
      <c r="J23" s="5" t="s">
        <v>153</v>
      </c>
      <c r="K23" s="5" t="s">
        <v>154</v>
      </c>
      <c r="L23" s="5"/>
      <c r="M23" s="5">
        <v>2014</v>
      </c>
      <c r="N23" s="5"/>
      <c r="O23" s="5"/>
      <c r="P23" s="43">
        <v>55801</v>
      </c>
      <c r="Q23" s="41">
        <v>168</v>
      </c>
      <c r="R23" s="41" t="s">
        <v>472</v>
      </c>
      <c r="S23" s="44">
        <v>7</v>
      </c>
      <c r="T23" s="41">
        <v>91</v>
      </c>
      <c r="U23" s="5" t="s">
        <v>59</v>
      </c>
      <c r="V23" s="44">
        <v>35.200000000000003</v>
      </c>
      <c r="W23" s="5" t="s">
        <v>60</v>
      </c>
      <c r="X23" s="5" t="s">
        <v>58</v>
      </c>
      <c r="Y23" s="5" t="s">
        <v>58</v>
      </c>
      <c r="Z23" s="5" t="s">
        <v>477</v>
      </c>
      <c r="AA23" s="5" t="s">
        <v>60</v>
      </c>
      <c r="AB23" s="5" t="s">
        <v>58</v>
      </c>
      <c r="AC23" s="5" t="s">
        <v>67</v>
      </c>
      <c r="AD23" s="41">
        <v>147</v>
      </c>
      <c r="AE23" s="41" t="s">
        <v>472</v>
      </c>
      <c r="AF23" s="44">
        <v>4.7</v>
      </c>
      <c r="AG23" s="41" t="s">
        <v>472</v>
      </c>
      <c r="AH23" s="41" t="s">
        <v>472</v>
      </c>
      <c r="AI23" s="45" t="s">
        <v>472</v>
      </c>
      <c r="AJ23" s="5" t="s">
        <v>58</v>
      </c>
      <c r="AK23" s="5" t="s">
        <v>58</v>
      </c>
      <c r="AL23" s="5" t="s">
        <v>58</v>
      </c>
      <c r="AM23" s="5" t="s">
        <v>58</v>
      </c>
      <c r="AN23" s="5" t="s">
        <v>58</v>
      </c>
      <c r="AO23" s="5" t="s">
        <v>58</v>
      </c>
      <c r="AP23" s="5" t="s">
        <v>57</v>
      </c>
      <c r="AQ23" s="45">
        <v>1.55</v>
      </c>
      <c r="AR23" s="46">
        <v>0.13600000000000001</v>
      </c>
      <c r="AS23" s="5">
        <v>0.12</v>
      </c>
    </row>
    <row r="24" spans="1:47" ht="82" customHeight="1" x14ac:dyDescent="0.2">
      <c r="A24" s="5">
        <f t="shared" si="1"/>
        <v>16</v>
      </c>
      <c r="B24" s="80" t="s">
        <v>530</v>
      </c>
      <c r="C24" s="25">
        <v>45587</v>
      </c>
      <c r="D24" s="5" t="s">
        <v>75</v>
      </c>
      <c r="E24" s="5" t="s">
        <v>76</v>
      </c>
      <c r="F24" s="5" t="s">
        <v>62</v>
      </c>
      <c r="G24" s="5" t="s">
        <v>208</v>
      </c>
      <c r="H24" s="5" t="s">
        <v>308</v>
      </c>
      <c r="I24" s="23" t="s">
        <v>309</v>
      </c>
      <c r="J24" s="5"/>
      <c r="K24" s="5" t="s">
        <v>155</v>
      </c>
      <c r="L24" s="5"/>
      <c r="M24" s="6">
        <v>42186</v>
      </c>
      <c r="N24" s="5" t="s">
        <v>63</v>
      </c>
      <c r="O24" s="5" t="s">
        <v>63</v>
      </c>
      <c r="P24" s="16">
        <v>160000</v>
      </c>
      <c r="Q24" s="5">
        <v>438</v>
      </c>
      <c r="R24" s="5">
        <v>0</v>
      </c>
      <c r="S24" s="5">
        <v>20</v>
      </c>
      <c r="T24" s="17" t="s">
        <v>64</v>
      </c>
      <c r="U24" s="5" t="s">
        <v>66</v>
      </c>
      <c r="V24" s="5" t="s">
        <v>65</v>
      </c>
      <c r="W24" s="5" t="s">
        <v>60</v>
      </c>
      <c r="X24" s="5" t="s">
        <v>65</v>
      </c>
      <c r="Y24" s="5" t="s">
        <v>65</v>
      </c>
      <c r="Z24" s="5" t="s">
        <v>57</v>
      </c>
      <c r="AA24" s="9" t="s">
        <v>60</v>
      </c>
      <c r="AB24" s="5" t="s">
        <v>65</v>
      </c>
      <c r="AC24" s="5" t="s">
        <v>67</v>
      </c>
      <c r="AD24" s="5">
        <v>110</v>
      </c>
      <c r="AE24" s="5" t="s">
        <v>65</v>
      </c>
      <c r="AF24" s="5"/>
      <c r="AG24" s="5"/>
      <c r="AH24" s="5"/>
      <c r="AI24" s="5"/>
      <c r="AJ24" s="5"/>
      <c r="AK24" s="9" t="s">
        <v>58</v>
      </c>
      <c r="AL24" s="9" t="s">
        <v>58</v>
      </c>
      <c r="AM24" s="9" t="s">
        <v>58</v>
      </c>
      <c r="AN24" s="9" t="s">
        <v>58</v>
      </c>
      <c r="AO24" s="9" t="s">
        <v>58</v>
      </c>
      <c r="AP24" s="5" t="s">
        <v>57</v>
      </c>
      <c r="AQ24" s="5">
        <v>4</v>
      </c>
      <c r="AR24" s="5"/>
      <c r="AS24" s="5">
        <v>1.4999999999999999E-2</v>
      </c>
    </row>
    <row r="25" spans="1:47" ht="64" customHeight="1" x14ac:dyDescent="0.2">
      <c r="A25" s="5">
        <f t="shared" si="1"/>
        <v>17</v>
      </c>
      <c r="B25" s="80" t="s">
        <v>529</v>
      </c>
      <c r="C25" s="25">
        <v>45587</v>
      </c>
      <c r="D25" s="5" t="s">
        <v>75</v>
      </c>
      <c r="E25" s="3" t="s">
        <v>77</v>
      </c>
      <c r="F25" s="5" t="s">
        <v>310</v>
      </c>
      <c r="G25" s="5" t="s">
        <v>208</v>
      </c>
      <c r="H25" s="5" t="s">
        <v>308</v>
      </c>
      <c r="I25" s="23" t="s">
        <v>309</v>
      </c>
      <c r="J25" s="5"/>
      <c r="K25" s="5" t="s">
        <v>155</v>
      </c>
      <c r="L25" s="5"/>
      <c r="M25" s="18">
        <v>42186</v>
      </c>
      <c r="N25" s="3" t="s">
        <v>58</v>
      </c>
      <c r="O25" s="3" t="s">
        <v>58</v>
      </c>
      <c r="P25" s="14">
        <v>160000</v>
      </c>
      <c r="Q25" s="8">
        <v>438</v>
      </c>
      <c r="R25" s="8">
        <v>0</v>
      </c>
      <c r="S25" s="8">
        <v>20</v>
      </c>
      <c r="T25" s="17" t="s">
        <v>64</v>
      </c>
      <c r="U25" s="9" t="s">
        <v>60</v>
      </c>
      <c r="V25" s="15" t="s">
        <v>65</v>
      </c>
      <c r="W25" s="9" t="s">
        <v>60</v>
      </c>
      <c r="X25" s="4"/>
      <c r="Y25" s="4"/>
      <c r="Z25" s="9" t="s">
        <v>57</v>
      </c>
      <c r="AA25" s="9" t="s">
        <v>60</v>
      </c>
      <c r="AB25" s="5"/>
      <c r="AC25" s="3" t="s">
        <v>67</v>
      </c>
      <c r="AD25" s="8">
        <v>110</v>
      </c>
      <c r="AE25" s="8">
        <v>100</v>
      </c>
      <c r="AF25" s="8">
        <v>12</v>
      </c>
      <c r="AG25" s="3" t="s">
        <v>227</v>
      </c>
      <c r="AH25" s="3" t="s">
        <v>227</v>
      </c>
      <c r="AI25" s="3" t="s">
        <v>227</v>
      </c>
      <c r="AJ25" s="5"/>
      <c r="AK25" s="9" t="s">
        <v>58</v>
      </c>
      <c r="AL25" s="9" t="s">
        <v>58</v>
      </c>
      <c r="AM25" s="9" t="s">
        <v>58</v>
      </c>
      <c r="AN25" s="9" t="s">
        <v>58</v>
      </c>
      <c r="AO25" s="9" t="s">
        <v>58</v>
      </c>
      <c r="AP25" s="3" t="s">
        <v>57</v>
      </c>
      <c r="AQ25" s="14">
        <v>4</v>
      </c>
      <c r="AR25" s="5"/>
      <c r="AS25" s="5">
        <v>1.4999999999999999E-2</v>
      </c>
    </row>
    <row r="26" spans="1:47" ht="68" x14ac:dyDescent="0.2">
      <c r="A26" s="5">
        <f t="shared" si="1"/>
        <v>18</v>
      </c>
      <c r="B26" s="23" t="s">
        <v>462</v>
      </c>
      <c r="C26" s="25">
        <v>45775</v>
      </c>
      <c r="D26" s="5" t="s">
        <v>81</v>
      </c>
      <c r="E26" s="5" t="s">
        <v>97</v>
      </c>
      <c r="F26" s="5" t="s">
        <v>156</v>
      </c>
      <c r="G26" s="5" t="s">
        <v>469</v>
      </c>
      <c r="H26" s="5" t="s">
        <v>470</v>
      </c>
      <c r="I26" s="42" t="s">
        <v>471</v>
      </c>
      <c r="J26" s="5" t="s">
        <v>79</v>
      </c>
      <c r="K26" s="5" t="s">
        <v>132</v>
      </c>
      <c r="L26" s="5"/>
      <c r="M26" s="5">
        <v>2019</v>
      </c>
      <c r="N26" s="5"/>
      <c r="O26" s="5"/>
      <c r="P26" s="43">
        <f>S26*8760*T26/100</f>
        <v>102036.48</v>
      </c>
      <c r="Q26" s="41">
        <f>100*P26/(365*T26)</f>
        <v>307.2</v>
      </c>
      <c r="R26" s="41" t="s">
        <v>472</v>
      </c>
      <c r="S26" s="44">
        <v>12.8</v>
      </c>
      <c r="T26" s="41">
        <v>91</v>
      </c>
      <c r="U26" s="5" t="s">
        <v>59</v>
      </c>
      <c r="V26" s="44">
        <v>21.88</v>
      </c>
      <c r="W26" s="5" t="s">
        <v>60</v>
      </c>
      <c r="X26" s="5" t="s">
        <v>58</v>
      </c>
      <c r="Y26" s="5" t="s">
        <v>58</v>
      </c>
      <c r="Z26" s="5" t="s">
        <v>57</v>
      </c>
      <c r="AA26" s="5" t="s">
        <v>60</v>
      </c>
      <c r="AB26" s="5" t="s">
        <v>58</v>
      </c>
      <c r="AC26" s="5" t="s">
        <v>67</v>
      </c>
      <c r="AD26" s="41">
        <v>170</v>
      </c>
      <c r="AE26" s="41" t="s">
        <v>472</v>
      </c>
      <c r="AF26" s="44">
        <v>3</v>
      </c>
      <c r="AG26" s="41">
        <v>95</v>
      </c>
      <c r="AH26" s="41" t="s">
        <v>472</v>
      </c>
      <c r="AI26" s="45" t="s">
        <v>472</v>
      </c>
      <c r="AJ26" s="5" t="s">
        <v>58</v>
      </c>
      <c r="AK26" s="5" t="s">
        <v>58</v>
      </c>
      <c r="AL26" s="5" t="s">
        <v>58</v>
      </c>
      <c r="AM26" s="5" t="s">
        <v>58</v>
      </c>
      <c r="AN26" s="5" t="s">
        <v>58</v>
      </c>
      <c r="AO26" s="5" t="s">
        <v>58</v>
      </c>
      <c r="AP26" s="5" t="s">
        <v>57</v>
      </c>
      <c r="AQ26" s="45">
        <v>2.4900000000000002</v>
      </c>
      <c r="AR26" s="46">
        <v>0.13600000000000001</v>
      </c>
      <c r="AS26" s="5">
        <v>9.1999999999999998E-2</v>
      </c>
    </row>
    <row r="27" spans="1:47" ht="68" x14ac:dyDescent="0.2">
      <c r="A27" s="5">
        <f t="shared" si="1"/>
        <v>19</v>
      </c>
      <c r="B27" s="23" t="s">
        <v>486</v>
      </c>
      <c r="C27" s="5" t="s">
        <v>455</v>
      </c>
      <c r="D27" s="5" t="s">
        <v>56</v>
      </c>
      <c r="E27" s="3" t="s">
        <v>98</v>
      </c>
      <c r="F27" s="5" t="s">
        <v>157</v>
      </c>
      <c r="G27" s="5" t="s">
        <v>441</v>
      </c>
      <c r="H27" s="5" t="s">
        <v>442</v>
      </c>
      <c r="I27" s="23" t="s">
        <v>443</v>
      </c>
      <c r="J27" s="5" t="s">
        <v>128</v>
      </c>
      <c r="K27" s="5" t="s">
        <v>158</v>
      </c>
      <c r="L27" s="5" t="s">
        <v>436</v>
      </c>
      <c r="M27" s="3" t="s">
        <v>228</v>
      </c>
      <c r="N27" s="8">
        <v>25</v>
      </c>
      <c r="O27" s="3" t="s">
        <v>210</v>
      </c>
      <c r="P27" s="14">
        <v>891768</v>
      </c>
      <c r="Q27" s="11">
        <v>2443.1999999999998</v>
      </c>
      <c r="R27" s="3" t="s">
        <v>229</v>
      </c>
      <c r="S27" s="11">
        <v>101.8</v>
      </c>
      <c r="T27" s="8">
        <v>90</v>
      </c>
      <c r="U27" s="9" t="s">
        <v>60</v>
      </c>
      <c r="V27" s="9" t="s">
        <v>214</v>
      </c>
      <c r="W27" s="9" t="s">
        <v>60</v>
      </c>
      <c r="X27" s="9" t="s">
        <v>58</v>
      </c>
      <c r="Y27" s="9" t="s">
        <v>58</v>
      </c>
      <c r="Z27" s="9" t="s">
        <v>244</v>
      </c>
      <c r="AA27" s="9" t="s">
        <v>60</v>
      </c>
      <c r="AB27" s="9" t="s">
        <v>58</v>
      </c>
      <c r="AC27" s="3" t="s">
        <v>67</v>
      </c>
      <c r="AD27" s="8">
        <v>180</v>
      </c>
      <c r="AE27" s="8">
        <v>90</v>
      </c>
      <c r="AF27" s="3" t="s">
        <v>230</v>
      </c>
      <c r="AG27" s="8">
        <v>80</v>
      </c>
      <c r="AH27" s="8">
        <v>50</v>
      </c>
      <c r="AI27" s="8">
        <v>-1</v>
      </c>
      <c r="AJ27" s="5"/>
      <c r="AK27" s="3" t="s">
        <v>58</v>
      </c>
      <c r="AL27" s="3" t="s">
        <v>58</v>
      </c>
      <c r="AM27" s="3" t="s">
        <v>58</v>
      </c>
      <c r="AN27" s="3" t="s">
        <v>58</v>
      </c>
      <c r="AO27" s="3" t="s">
        <v>58</v>
      </c>
      <c r="AP27" s="3" t="s">
        <v>57</v>
      </c>
      <c r="AQ27" s="3" t="s">
        <v>231</v>
      </c>
      <c r="AR27" s="3" t="s">
        <v>232</v>
      </c>
      <c r="AS27" s="5" t="s">
        <v>232</v>
      </c>
    </row>
    <row r="28" spans="1:47" ht="63.75" customHeight="1" x14ac:dyDescent="0.2">
      <c r="A28" s="5">
        <f t="shared" si="1"/>
        <v>20</v>
      </c>
      <c r="B28" s="36" t="s">
        <v>487</v>
      </c>
      <c r="C28" s="5" t="s">
        <v>455</v>
      </c>
      <c r="D28" s="5" t="s">
        <v>56</v>
      </c>
      <c r="E28" s="3" t="s">
        <v>298</v>
      </c>
      <c r="F28" s="5" t="s">
        <v>444</v>
      </c>
      <c r="G28" s="5" t="s">
        <v>445</v>
      </c>
      <c r="H28" s="5" t="s">
        <v>446</v>
      </c>
      <c r="I28" s="5" t="s">
        <v>447</v>
      </c>
      <c r="J28" s="5"/>
      <c r="K28" s="5"/>
      <c r="L28" s="5" t="s">
        <v>436</v>
      </c>
      <c r="M28" s="54">
        <v>42795</v>
      </c>
      <c r="N28" s="8">
        <v>18</v>
      </c>
      <c r="O28" s="3" t="s">
        <v>210</v>
      </c>
      <c r="P28" s="8">
        <v>125000</v>
      </c>
      <c r="Q28" s="5">
        <v>300</v>
      </c>
      <c r="R28" s="5">
        <v>0</v>
      </c>
      <c r="S28" s="5">
        <v>16</v>
      </c>
      <c r="T28" s="8">
        <v>90</v>
      </c>
      <c r="U28" s="3" t="s">
        <v>60</v>
      </c>
      <c r="V28" s="3" t="s">
        <v>214</v>
      </c>
      <c r="W28" s="3" t="s">
        <v>60</v>
      </c>
      <c r="X28" s="3" t="s">
        <v>58</v>
      </c>
      <c r="Y28" s="3" t="s">
        <v>58</v>
      </c>
      <c r="Z28" s="3" t="s">
        <v>244</v>
      </c>
      <c r="AA28" s="3" t="s">
        <v>60</v>
      </c>
      <c r="AB28" s="3" t="s">
        <v>58</v>
      </c>
      <c r="AC28" s="3" t="s">
        <v>67</v>
      </c>
      <c r="AD28" s="8"/>
      <c r="AE28" s="8"/>
      <c r="AF28" s="8"/>
      <c r="AG28" s="8"/>
      <c r="AH28" s="8"/>
      <c r="AI28" s="8"/>
      <c r="AJ28" s="5"/>
      <c r="AK28" s="5"/>
      <c r="AL28" s="5"/>
      <c r="AM28" s="5"/>
      <c r="AN28" s="5"/>
      <c r="AO28" s="5"/>
      <c r="AP28" s="5"/>
      <c r="AQ28" s="5"/>
      <c r="AR28" s="5"/>
      <c r="AS28" s="5"/>
    </row>
    <row r="29" spans="1:47" ht="44" customHeight="1" x14ac:dyDescent="0.2">
      <c r="A29" s="5">
        <f t="shared" si="1"/>
        <v>21</v>
      </c>
      <c r="B29" s="50" t="s">
        <v>488</v>
      </c>
      <c r="C29" s="37">
        <v>45617</v>
      </c>
      <c r="D29" s="5" t="s">
        <v>297</v>
      </c>
      <c r="E29" s="3" t="s">
        <v>302</v>
      </c>
      <c r="F29" s="24" t="s">
        <v>358</v>
      </c>
      <c r="G29" s="24" t="s">
        <v>353</v>
      </c>
      <c r="H29" s="5" t="s">
        <v>354</v>
      </c>
      <c r="I29" s="36" t="s">
        <v>355</v>
      </c>
      <c r="J29" s="24" t="s">
        <v>79</v>
      </c>
      <c r="K29" s="24" t="s">
        <v>359</v>
      </c>
      <c r="L29" s="24" t="s">
        <v>360</v>
      </c>
      <c r="M29" s="38">
        <v>2024</v>
      </c>
      <c r="N29" s="39" t="s">
        <v>63</v>
      </c>
      <c r="O29" s="38" t="s">
        <v>63</v>
      </c>
      <c r="P29" s="39">
        <v>95238.38</v>
      </c>
      <c r="Q29" s="24">
        <v>260.93</v>
      </c>
      <c r="R29" s="24">
        <v>5.44</v>
      </c>
      <c r="S29" s="24">
        <v>11.96</v>
      </c>
      <c r="T29" s="39">
        <v>85</v>
      </c>
      <c r="U29" s="39" t="s">
        <v>57</v>
      </c>
      <c r="V29" s="39">
        <v>85</v>
      </c>
      <c r="W29" s="38" t="s">
        <v>60</v>
      </c>
      <c r="X29" s="24"/>
      <c r="Y29" s="24"/>
      <c r="Z29" s="38" t="s">
        <v>60</v>
      </c>
      <c r="AA29" s="38" t="s">
        <v>60</v>
      </c>
      <c r="AB29" s="24"/>
      <c r="AC29" s="38" t="s">
        <v>67</v>
      </c>
      <c r="AD29" s="39"/>
      <c r="AE29" s="39"/>
      <c r="AF29" s="39"/>
      <c r="AG29" s="39">
        <v>50</v>
      </c>
      <c r="AH29" s="39">
        <v>45</v>
      </c>
      <c r="AI29" s="39" t="s">
        <v>361</v>
      </c>
      <c r="AJ29" s="24"/>
      <c r="AK29" s="24"/>
      <c r="AL29" s="24"/>
      <c r="AM29" s="24"/>
      <c r="AN29" s="24"/>
      <c r="AO29" s="24"/>
      <c r="AP29" s="24" t="s">
        <v>60</v>
      </c>
      <c r="AQ29" s="24"/>
      <c r="AR29" s="24" t="s">
        <v>59</v>
      </c>
      <c r="AS29" s="5" t="s">
        <v>59</v>
      </c>
    </row>
    <row r="30" spans="1:47" s="73" customFormat="1" ht="44" customHeight="1" x14ac:dyDescent="0.2">
      <c r="A30" s="5">
        <f t="shared" si="1"/>
        <v>22</v>
      </c>
      <c r="B30" s="64" t="s">
        <v>489</v>
      </c>
      <c r="C30" s="5" t="s">
        <v>455</v>
      </c>
      <c r="D30" s="5" t="s">
        <v>56</v>
      </c>
      <c r="E30" s="3" t="s">
        <v>299</v>
      </c>
      <c r="F30" s="5" t="s">
        <v>448</v>
      </c>
      <c r="G30" s="5" t="s">
        <v>437</v>
      </c>
      <c r="H30" s="65" t="s">
        <v>446</v>
      </c>
      <c r="I30" s="65" t="s">
        <v>438</v>
      </c>
      <c r="J30" s="65"/>
      <c r="K30" s="65"/>
      <c r="L30" s="5" t="s">
        <v>436</v>
      </c>
      <c r="M30" s="66">
        <v>43739</v>
      </c>
      <c r="N30" s="65">
        <v>20</v>
      </c>
      <c r="O30" s="3" t="s">
        <v>210</v>
      </c>
      <c r="P30" s="67">
        <v>125000</v>
      </c>
      <c r="Q30" s="65">
        <v>300</v>
      </c>
      <c r="R30" s="65">
        <v>0</v>
      </c>
      <c r="S30" s="65">
        <v>16</v>
      </c>
      <c r="T30" s="8">
        <v>90</v>
      </c>
      <c r="U30" s="3" t="s">
        <v>60</v>
      </c>
      <c r="V30" s="3" t="s">
        <v>214</v>
      </c>
      <c r="W30" s="3" t="s">
        <v>60</v>
      </c>
      <c r="X30" s="3" t="s">
        <v>58</v>
      </c>
      <c r="Y30" s="3" t="s">
        <v>58</v>
      </c>
      <c r="Z30" s="3" t="s">
        <v>244</v>
      </c>
      <c r="AA30" s="3" t="s">
        <v>60</v>
      </c>
      <c r="AB30" s="3" t="s">
        <v>58</v>
      </c>
      <c r="AC30" s="3" t="s">
        <v>67</v>
      </c>
      <c r="AD30" s="65"/>
      <c r="AE30" s="65"/>
      <c r="AF30" s="65"/>
      <c r="AG30" s="65"/>
      <c r="AH30" s="65"/>
      <c r="AI30" s="65"/>
      <c r="AJ30" s="65"/>
      <c r="AK30" s="65"/>
      <c r="AL30" s="65"/>
      <c r="AM30" s="65"/>
      <c r="AN30" s="65"/>
      <c r="AO30" s="65"/>
      <c r="AP30" s="65"/>
      <c r="AQ30" s="65"/>
      <c r="AR30" s="65"/>
      <c r="AS30" s="5"/>
    </row>
    <row r="31" spans="1:47" ht="40" customHeight="1" x14ac:dyDescent="0.2">
      <c r="A31" s="5">
        <f t="shared" si="1"/>
        <v>23</v>
      </c>
      <c r="B31" s="79" t="s">
        <v>527</v>
      </c>
      <c r="C31" s="25">
        <v>45587</v>
      </c>
      <c r="D31" s="5" t="s">
        <v>75</v>
      </c>
      <c r="E31" s="5" t="s">
        <v>121</v>
      </c>
      <c r="F31" s="24" t="s">
        <v>311</v>
      </c>
      <c r="G31" s="24" t="s">
        <v>208</v>
      </c>
      <c r="H31" s="5" t="s">
        <v>308</v>
      </c>
      <c r="I31" s="51" t="s">
        <v>309</v>
      </c>
      <c r="J31" s="24" t="s">
        <v>155</v>
      </c>
      <c r="K31" s="24"/>
      <c r="L31" s="24"/>
      <c r="M31" s="24" t="s">
        <v>68</v>
      </c>
      <c r="N31" s="24"/>
      <c r="O31" s="24"/>
      <c r="P31" s="52">
        <v>120000</v>
      </c>
      <c r="Q31" s="24">
        <v>329</v>
      </c>
      <c r="R31" s="24">
        <v>0</v>
      </c>
      <c r="S31" s="24">
        <v>15</v>
      </c>
      <c r="T31" s="53" t="s">
        <v>64</v>
      </c>
      <c r="U31" s="24" t="s">
        <v>60</v>
      </c>
      <c r="V31" s="24"/>
      <c r="W31" s="24" t="s">
        <v>60</v>
      </c>
      <c r="X31" s="24"/>
      <c r="Y31" s="24"/>
      <c r="Z31" s="24" t="s">
        <v>57</v>
      </c>
      <c r="AA31" s="38" t="s">
        <v>60</v>
      </c>
      <c r="AB31" s="24"/>
      <c r="AC31" s="24" t="s">
        <v>67</v>
      </c>
      <c r="AD31" s="24">
        <v>110</v>
      </c>
      <c r="AE31" s="24"/>
      <c r="AF31" s="24"/>
      <c r="AG31" s="24"/>
      <c r="AH31" s="24"/>
      <c r="AI31" s="24"/>
      <c r="AJ31" s="38"/>
      <c r="AK31" s="38" t="s">
        <v>58</v>
      </c>
      <c r="AL31" s="38" t="s">
        <v>58</v>
      </c>
      <c r="AM31" s="24"/>
      <c r="AN31" s="24"/>
      <c r="AO31" s="24"/>
      <c r="AP31" s="24" t="s">
        <v>57</v>
      </c>
      <c r="AQ31" s="24">
        <v>3</v>
      </c>
      <c r="AR31" s="24"/>
      <c r="AS31" s="5">
        <v>1.4999999999999999E-2</v>
      </c>
    </row>
    <row r="32" spans="1:47" ht="68" x14ac:dyDescent="0.2">
      <c r="A32" s="5">
        <f t="shared" si="1"/>
        <v>24</v>
      </c>
      <c r="B32" s="79" t="s">
        <v>526</v>
      </c>
      <c r="C32" s="25">
        <v>45587</v>
      </c>
      <c r="D32" s="5" t="s">
        <v>75</v>
      </c>
      <c r="E32" s="5" t="s">
        <v>69</v>
      </c>
      <c r="F32" s="5" t="s">
        <v>70</v>
      </c>
      <c r="G32" s="5" t="s">
        <v>208</v>
      </c>
      <c r="H32" s="5" t="s">
        <v>308</v>
      </c>
      <c r="I32" s="23" t="s">
        <v>309</v>
      </c>
      <c r="J32" s="5" t="s">
        <v>155</v>
      </c>
      <c r="K32" s="5"/>
      <c r="L32" s="5"/>
      <c r="M32" s="6">
        <v>44013</v>
      </c>
      <c r="N32" s="5"/>
      <c r="O32" s="5"/>
      <c r="P32" s="22">
        <v>688000</v>
      </c>
      <c r="Q32" s="22">
        <v>1885</v>
      </c>
      <c r="R32" s="5">
        <v>0</v>
      </c>
      <c r="S32" s="5">
        <v>86</v>
      </c>
      <c r="T32" s="17" t="s">
        <v>64</v>
      </c>
      <c r="U32" s="5" t="s">
        <v>60</v>
      </c>
      <c r="V32" s="5"/>
      <c r="W32" s="5" t="s">
        <v>60</v>
      </c>
      <c r="X32" s="5"/>
      <c r="Y32" s="5"/>
      <c r="Z32" s="5" t="s">
        <v>57</v>
      </c>
      <c r="AA32" s="5" t="s">
        <v>57</v>
      </c>
      <c r="AB32" s="5">
        <v>55</v>
      </c>
      <c r="AC32" s="5" t="s">
        <v>67</v>
      </c>
      <c r="AD32" s="5">
        <v>220</v>
      </c>
      <c r="AE32" s="5"/>
      <c r="AF32" s="5">
        <v>11.5</v>
      </c>
      <c r="AG32" s="5">
        <v>50</v>
      </c>
      <c r="AH32" s="5">
        <v>40</v>
      </c>
      <c r="AI32" s="5">
        <v>4</v>
      </c>
      <c r="AJ32" s="5"/>
      <c r="AK32" s="9" t="s">
        <v>58</v>
      </c>
      <c r="AL32" s="9" t="s">
        <v>58</v>
      </c>
      <c r="AM32" s="5"/>
      <c r="AN32" s="5"/>
      <c r="AO32" s="5"/>
      <c r="AP32" s="5" t="s">
        <v>57</v>
      </c>
      <c r="AQ32" s="5">
        <v>22</v>
      </c>
      <c r="AR32" s="5"/>
      <c r="AS32" s="5">
        <v>1.4999999999999999E-2</v>
      </c>
    </row>
    <row r="33" spans="1:47" ht="153" x14ac:dyDescent="0.2">
      <c r="A33" s="5">
        <f t="shared" si="1"/>
        <v>25</v>
      </c>
      <c r="B33" s="23" t="s">
        <v>490</v>
      </c>
      <c r="C33" s="25">
        <v>45637</v>
      </c>
      <c r="D33" s="3" t="s">
        <v>88</v>
      </c>
      <c r="E33" s="3" t="s">
        <v>99</v>
      </c>
      <c r="F33" s="5" t="s">
        <v>159</v>
      </c>
      <c r="G33" s="5" t="s">
        <v>515</v>
      </c>
      <c r="H33" s="5"/>
      <c r="I33" s="40" t="s">
        <v>395</v>
      </c>
      <c r="J33" s="5"/>
      <c r="K33" s="5" t="s">
        <v>142</v>
      </c>
      <c r="L33" s="5" t="s">
        <v>396</v>
      </c>
      <c r="M33" s="8">
        <v>2000</v>
      </c>
      <c r="N33" s="8"/>
      <c r="O33" s="3" t="s">
        <v>57</v>
      </c>
      <c r="P33" s="5" t="s">
        <v>293</v>
      </c>
      <c r="Q33" s="3" t="s">
        <v>233</v>
      </c>
      <c r="R33" s="3" t="s">
        <v>234</v>
      </c>
      <c r="S33" s="3" t="s">
        <v>235</v>
      </c>
      <c r="T33" s="8">
        <v>85</v>
      </c>
      <c r="U33" s="3" t="s">
        <v>60</v>
      </c>
      <c r="V33" s="8">
        <v>25</v>
      </c>
      <c r="W33" s="3" t="s">
        <v>60</v>
      </c>
      <c r="X33" s="3" t="s">
        <v>58</v>
      </c>
      <c r="Y33" s="3" t="s">
        <v>236</v>
      </c>
      <c r="Z33" s="3" t="s">
        <v>60</v>
      </c>
      <c r="AA33" s="3" t="s">
        <v>60</v>
      </c>
      <c r="AB33" s="3" t="s">
        <v>58</v>
      </c>
      <c r="AC33" s="3" t="s">
        <v>67</v>
      </c>
      <c r="AD33" s="8">
        <v>150</v>
      </c>
      <c r="AE33" s="8">
        <v>145</v>
      </c>
      <c r="AF33" s="8">
        <v>4</v>
      </c>
      <c r="AG33" s="3" t="s">
        <v>237</v>
      </c>
      <c r="AH33" s="3" t="s">
        <v>237</v>
      </c>
      <c r="AI33" s="3" t="s">
        <v>237</v>
      </c>
      <c r="AJ33" s="5"/>
      <c r="AK33" s="3" t="s">
        <v>58</v>
      </c>
      <c r="AL33" s="3" t="s">
        <v>58</v>
      </c>
      <c r="AM33" s="3" t="s">
        <v>58</v>
      </c>
      <c r="AN33" s="3" t="s">
        <v>58</v>
      </c>
      <c r="AO33" s="3" t="s">
        <v>58</v>
      </c>
      <c r="AP33" s="3" t="s">
        <v>57</v>
      </c>
      <c r="AQ33" s="3" t="s">
        <v>237</v>
      </c>
      <c r="AR33" s="5" t="s">
        <v>292</v>
      </c>
      <c r="AS33" s="5" t="s">
        <v>58</v>
      </c>
    </row>
    <row r="34" spans="1:47" ht="54" customHeight="1" x14ac:dyDescent="0.2">
      <c r="A34" s="5">
        <f t="shared" si="1"/>
        <v>26</v>
      </c>
      <c r="B34" s="79" t="s">
        <v>525</v>
      </c>
      <c r="C34" s="25">
        <v>45594</v>
      </c>
      <c r="D34" s="5" t="s">
        <v>333</v>
      </c>
      <c r="E34" s="3" t="s">
        <v>296</v>
      </c>
      <c r="F34" s="5" t="s">
        <v>334</v>
      </c>
      <c r="G34" s="5" t="s">
        <v>514</v>
      </c>
      <c r="H34" s="5" t="s">
        <v>335</v>
      </c>
      <c r="I34" s="36" t="s">
        <v>336</v>
      </c>
      <c r="J34" s="5" t="s">
        <v>338</v>
      </c>
      <c r="K34" s="5" t="s">
        <v>337</v>
      </c>
      <c r="L34" s="5"/>
      <c r="M34" s="8">
        <v>2010</v>
      </c>
      <c r="N34" s="8"/>
      <c r="O34" s="3"/>
      <c r="P34" s="22">
        <v>290000</v>
      </c>
      <c r="Q34" s="3">
        <v>860</v>
      </c>
      <c r="R34" s="3">
        <v>38</v>
      </c>
      <c r="S34" s="3"/>
      <c r="T34" s="8">
        <v>95</v>
      </c>
      <c r="U34" s="3">
        <v>0</v>
      </c>
      <c r="V34" s="8">
        <v>45</v>
      </c>
      <c r="W34" s="3" t="s">
        <v>60</v>
      </c>
      <c r="X34" s="3"/>
      <c r="Y34" s="3" t="s">
        <v>339</v>
      </c>
      <c r="Z34" s="3" t="s">
        <v>60</v>
      </c>
      <c r="AA34" s="3" t="s">
        <v>60</v>
      </c>
      <c r="AB34" s="3"/>
      <c r="AC34" s="3" t="s">
        <v>67</v>
      </c>
      <c r="AD34" s="8">
        <v>400</v>
      </c>
      <c r="AE34" s="8"/>
      <c r="AF34" s="8">
        <v>45</v>
      </c>
      <c r="AG34" s="3">
        <v>130</v>
      </c>
      <c r="AH34" s="3"/>
      <c r="AI34" s="3">
        <v>2.9</v>
      </c>
      <c r="AJ34" s="5"/>
      <c r="AK34" s="3"/>
      <c r="AL34" s="3"/>
      <c r="AM34" s="3"/>
      <c r="AN34" s="3"/>
      <c r="AO34" s="3"/>
      <c r="AP34" s="3" t="s">
        <v>57</v>
      </c>
      <c r="AQ34" s="3" t="s">
        <v>340</v>
      </c>
      <c r="AR34" s="5">
        <v>0.51900000000000002</v>
      </c>
      <c r="AS34" s="5"/>
    </row>
    <row r="35" spans="1:47" s="72" customFormat="1" ht="46" customHeight="1" x14ac:dyDescent="0.2">
      <c r="A35" s="5">
        <f t="shared" si="1"/>
        <v>27</v>
      </c>
      <c r="B35" s="50" t="s">
        <v>491</v>
      </c>
      <c r="C35" s="25">
        <v>45590</v>
      </c>
      <c r="D35" s="5" t="s">
        <v>84</v>
      </c>
      <c r="E35" s="5" t="s">
        <v>100</v>
      </c>
      <c r="F35" s="5" t="s">
        <v>160</v>
      </c>
      <c r="G35" s="62" t="s">
        <v>513</v>
      </c>
      <c r="H35" s="26" t="s">
        <v>312</v>
      </c>
      <c r="I35" s="27" t="s">
        <v>313</v>
      </c>
      <c r="J35" s="5" t="s">
        <v>161</v>
      </c>
      <c r="K35" s="5"/>
      <c r="L35" s="62"/>
      <c r="M35" s="5" t="s">
        <v>238</v>
      </c>
      <c r="N35" s="8">
        <v>20</v>
      </c>
      <c r="O35" s="5" t="s">
        <v>57</v>
      </c>
      <c r="P35" s="33">
        <v>163810</v>
      </c>
      <c r="Q35" s="31">
        <v>480</v>
      </c>
      <c r="R35" s="34">
        <v>0.35</v>
      </c>
      <c r="S35" s="31">
        <v>20</v>
      </c>
      <c r="T35" s="32">
        <v>93.5</v>
      </c>
      <c r="U35" s="28" t="s">
        <v>60</v>
      </c>
      <c r="V35" s="28"/>
      <c r="W35" s="28" t="s">
        <v>57</v>
      </c>
      <c r="X35" s="28" t="s">
        <v>239</v>
      </c>
      <c r="Y35" s="28" t="s">
        <v>221</v>
      </c>
      <c r="Z35" s="28" t="s">
        <v>58</v>
      </c>
      <c r="AA35" s="28" t="s">
        <v>57</v>
      </c>
      <c r="AB35" s="31">
        <v>20</v>
      </c>
      <c r="AC35" s="5" t="s">
        <v>240</v>
      </c>
      <c r="AD35" s="8">
        <v>148</v>
      </c>
      <c r="AE35" s="8">
        <v>133</v>
      </c>
      <c r="AF35" s="11">
        <v>3.5</v>
      </c>
      <c r="AG35" s="8">
        <v>100</v>
      </c>
      <c r="AH35" s="8">
        <v>60</v>
      </c>
      <c r="AI35" s="8">
        <v>13</v>
      </c>
      <c r="AJ35" s="5"/>
      <c r="AK35" s="8">
        <v>100</v>
      </c>
      <c r="AL35" s="31">
        <v>90</v>
      </c>
      <c r="AM35" s="31">
        <v>70</v>
      </c>
      <c r="AN35" s="31">
        <v>60</v>
      </c>
      <c r="AO35" s="31">
        <v>7</v>
      </c>
      <c r="AP35" s="28" t="s">
        <v>57</v>
      </c>
      <c r="AQ35" s="28" t="s">
        <v>241</v>
      </c>
      <c r="AR35" s="28" t="s">
        <v>242</v>
      </c>
      <c r="AS35" s="5" t="s">
        <v>243</v>
      </c>
      <c r="AU35" s="56"/>
    </row>
    <row r="36" spans="1:47" ht="51" x14ac:dyDescent="0.2">
      <c r="A36" s="5">
        <f t="shared" si="1"/>
        <v>28</v>
      </c>
      <c r="B36" s="23" t="s">
        <v>492</v>
      </c>
      <c r="C36" s="5" t="s">
        <v>455</v>
      </c>
      <c r="D36" s="5" t="s">
        <v>56</v>
      </c>
      <c r="E36" s="3" t="s">
        <v>101</v>
      </c>
      <c r="F36" s="5" t="s">
        <v>162</v>
      </c>
      <c r="G36" s="5" t="s">
        <v>449</v>
      </c>
      <c r="H36" s="5" t="s">
        <v>163</v>
      </c>
      <c r="I36" s="23" t="s">
        <v>450</v>
      </c>
      <c r="J36" s="5"/>
      <c r="K36" s="5" t="s">
        <v>451</v>
      </c>
      <c r="L36" s="5" t="s">
        <v>436</v>
      </c>
      <c r="M36" s="8">
        <v>2014</v>
      </c>
      <c r="N36" s="8">
        <v>15</v>
      </c>
      <c r="O36" s="3" t="s">
        <v>210</v>
      </c>
      <c r="P36" s="8">
        <v>80000</v>
      </c>
      <c r="Q36" s="8">
        <v>219</v>
      </c>
      <c r="R36" s="3" t="s">
        <v>245</v>
      </c>
      <c r="S36" s="8">
        <v>10</v>
      </c>
      <c r="T36" s="8">
        <v>92</v>
      </c>
      <c r="U36" s="9" t="s">
        <v>60</v>
      </c>
      <c r="V36" s="9" t="s">
        <v>214</v>
      </c>
      <c r="W36" s="9" t="s">
        <v>60</v>
      </c>
      <c r="X36" s="9" t="s">
        <v>58</v>
      </c>
      <c r="Y36" s="9" t="s">
        <v>58</v>
      </c>
      <c r="Z36" s="9" t="s">
        <v>57</v>
      </c>
      <c r="AA36" s="9" t="s">
        <v>60</v>
      </c>
      <c r="AB36" s="9" t="s">
        <v>58</v>
      </c>
      <c r="AC36" s="3" t="s">
        <v>67</v>
      </c>
      <c r="AD36" s="8">
        <v>180</v>
      </c>
      <c r="AE36" s="8">
        <v>160</v>
      </c>
      <c r="AF36" s="3" t="s">
        <v>246</v>
      </c>
      <c r="AG36" s="3" t="s">
        <v>247</v>
      </c>
      <c r="AH36" s="3" t="s">
        <v>248</v>
      </c>
      <c r="AI36" s="3" t="s">
        <v>249</v>
      </c>
      <c r="AJ36" s="5"/>
      <c r="AK36" s="3" t="s">
        <v>58</v>
      </c>
      <c r="AL36" s="3" t="s">
        <v>58</v>
      </c>
      <c r="AM36" s="3" t="s">
        <v>58</v>
      </c>
      <c r="AN36" s="3" t="s">
        <v>58</v>
      </c>
      <c r="AO36" s="3" t="s">
        <v>58</v>
      </c>
      <c r="AP36" s="3" t="s">
        <v>57</v>
      </c>
      <c r="AQ36" s="3" t="s">
        <v>250</v>
      </c>
      <c r="AR36" s="3" t="s">
        <v>232</v>
      </c>
      <c r="AS36" s="5" t="s">
        <v>232</v>
      </c>
    </row>
    <row r="37" spans="1:47" s="72" customFormat="1" ht="47" customHeight="1" x14ac:dyDescent="0.2">
      <c r="A37" s="5">
        <f t="shared" si="1"/>
        <v>29</v>
      </c>
      <c r="B37" s="50" t="s">
        <v>493</v>
      </c>
      <c r="C37" s="25">
        <v>45590</v>
      </c>
      <c r="D37" s="5" t="s">
        <v>84</v>
      </c>
      <c r="E37" s="5" t="s">
        <v>102</v>
      </c>
      <c r="F37" s="5" t="s">
        <v>164</v>
      </c>
      <c r="G37" s="62" t="s">
        <v>512</v>
      </c>
      <c r="H37" s="5" t="s">
        <v>318</v>
      </c>
      <c r="I37" s="29" t="s">
        <v>319</v>
      </c>
      <c r="J37" s="5" t="s">
        <v>165</v>
      </c>
      <c r="K37" s="5"/>
      <c r="L37" s="62"/>
      <c r="M37" s="8">
        <v>2005</v>
      </c>
      <c r="N37" s="8">
        <v>10</v>
      </c>
      <c r="O37" s="5"/>
      <c r="P37" s="28"/>
      <c r="Q37" s="31">
        <v>72</v>
      </c>
      <c r="R37" s="28"/>
      <c r="S37" s="31">
        <v>30</v>
      </c>
      <c r="T37" s="32">
        <v>97.6</v>
      </c>
      <c r="U37" s="28" t="s">
        <v>60</v>
      </c>
      <c r="V37" s="28"/>
      <c r="W37" s="28" t="s">
        <v>60</v>
      </c>
      <c r="X37" s="28" t="s">
        <v>128</v>
      </c>
      <c r="Y37" s="28" t="s">
        <v>128</v>
      </c>
      <c r="Z37" s="28" t="s">
        <v>57</v>
      </c>
      <c r="AA37" s="28" t="s">
        <v>60</v>
      </c>
      <c r="AB37" s="28" t="s">
        <v>58</v>
      </c>
      <c r="AC37" s="5" t="s">
        <v>67</v>
      </c>
      <c r="AD37" s="8">
        <v>140</v>
      </c>
      <c r="AE37" s="8">
        <v>120</v>
      </c>
      <c r="AF37" s="8">
        <v>4</v>
      </c>
      <c r="AG37" s="8">
        <v>100</v>
      </c>
      <c r="AH37" s="8">
        <v>40</v>
      </c>
      <c r="AI37" s="8">
        <v>14</v>
      </c>
      <c r="AJ37" s="5"/>
      <c r="AK37" s="5" t="s">
        <v>58</v>
      </c>
      <c r="AL37" s="5" t="s">
        <v>58</v>
      </c>
      <c r="AM37" s="5" t="s">
        <v>58</v>
      </c>
      <c r="AN37" s="5" t="s">
        <v>58</v>
      </c>
      <c r="AO37" s="5" t="s">
        <v>58</v>
      </c>
      <c r="AP37" s="5" t="s">
        <v>57</v>
      </c>
      <c r="AQ37" s="5" t="s">
        <v>251</v>
      </c>
      <c r="AR37" s="5" t="s">
        <v>251</v>
      </c>
      <c r="AS37" s="5" t="s">
        <v>251</v>
      </c>
      <c r="AU37" s="56"/>
    </row>
    <row r="38" spans="1:47" ht="85" x14ac:dyDescent="0.2">
      <c r="A38" s="5">
        <f t="shared" si="1"/>
        <v>30</v>
      </c>
      <c r="B38" s="23" t="s">
        <v>494</v>
      </c>
      <c r="C38" s="5" t="s">
        <v>455</v>
      </c>
      <c r="D38" s="5" t="s">
        <v>56</v>
      </c>
      <c r="E38" s="3" t="s">
        <v>103</v>
      </c>
      <c r="F38" s="5" t="s">
        <v>166</v>
      </c>
      <c r="G38" s="5" t="s">
        <v>452</v>
      </c>
      <c r="H38" s="5" t="s">
        <v>167</v>
      </c>
      <c r="I38" s="5" t="s">
        <v>168</v>
      </c>
      <c r="J38" s="5"/>
      <c r="K38" s="5" t="s">
        <v>169</v>
      </c>
      <c r="L38" s="5" t="s">
        <v>436</v>
      </c>
      <c r="M38" s="20">
        <v>43572</v>
      </c>
      <c r="N38" s="8">
        <v>20</v>
      </c>
      <c r="O38" s="3" t="s">
        <v>210</v>
      </c>
      <c r="P38" s="14">
        <v>155200</v>
      </c>
      <c r="Q38" s="8">
        <v>480</v>
      </c>
      <c r="R38" s="3" t="s">
        <v>252</v>
      </c>
      <c r="S38" s="8">
        <v>20</v>
      </c>
      <c r="T38" s="8">
        <v>89</v>
      </c>
      <c r="U38" s="9" t="s">
        <v>60</v>
      </c>
      <c r="V38" s="15">
        <v>59</v>
      </c>
      <c r="W38" s="9" t="s">
        <v>60</v>
      </c>
      <c r="X38" s="9" t="s">
        <v>58</v>
      </c>
      <c r="Y38" s="9" t="s">
        <v>58</v>
      </c>
      <c r="Z38" s="9" t="s">
        <v>244</v>
      </c>
      <c r="AA38" s="9" t="s">
        <v>453</v>
      </c>
      <c r="AB38" s="9" t="s">
        <v>253</v>
      </c>
      <c r="AC38" s="3" t="s">
        <v>454</v>
      </c>
      <c r="AD38" s="3" t="s">
        <v>254</v>
      </c>
      <c r="AE38" s="3" t="s">
        <v>58</v>
      </c>
      <c r="AF38" s="3" t="s">
        <v>255</v>
      </c>
      <c r="AG38" s="3" t="s">
        <v>58</v>
      </c>
      <c r="AH38" s="8">
        <v>71</v>
      </c>
      <c r="AI38" s="3" t="s">
        <v>256</v>
      </c>
      <c r="AJ38" s="5"/>
      <c r="AK38" s="8">
        <v>115</v>
      </c>
      <c r="AL38" s="3" t="s">
        <v>58</v>
      </c>
      <c r="AM38" s="3" t="s">
        <v>58</v>
      </c>
      <c r="AN38" s="8">
        <v>40</v>
      </c>
      <c r="AO38" s="3" t="s">
        <v>256</v>
      </c>
      <c r="AP38" s="3" t="s">
        <v>57</v>
      </c>
      <c r="AQ38" s="11">
        <v>2.7</v>
      </c>
      <c r="AR38" s="3" t="s">
        <v>232</v>
      </c>
      <c r="AS38" s="5" t="s">
        <v>232</v>
      </c>
    </row>
    <row r="39" spans="1:47" ht="68" x14ac:dyDescent="0.2">
      <c r="A39" s="5">
        <f t="shared" si="1"/>
        <v>31</v>
      </c>
      <c r="B39" s="23" t="s">
        <v>495</v>
      </c>
      <c r="C39" s="25">
        <v>45617</v>
      </c>
      <c r="D39" s="5" t="s">
        <v>297</v>
      </c>
      <c r="E39" s="3" t="s">
        <v>306</v>
      </c>
      <c r="F39" s="5" t="s">
        <v>362</v>
      </c>
      <c r="G39" s="5" t="s">
        <v>353</v>
      </c>
      <c r="H39" s="5" t="s">
        <v>354</v>
      </c>
      <c r="I39" s="36" t="s">
        <v>355</v>
      </c>
      <c r="J39" s="5" t="s">
        <v>79</v>
      </c>
      <c r="K39" s="5" t="s">
        <v>363</v>
      </c>
      <c r="L39" s="5" t="s">
        <v>364</v>
      </c>
      <c r="M39" s="20" t="s">
        <v>365</v>
      </c>
      <c r="N39" s="8" t="s">
        <v>63</v>
      </c>
      <c r="O39" s="3" t="s">
        <v>63</v>
      </c>
      <c r="P39" s="14">
        <v>183190.77</v>
      </c>
      <c r="Q39" s="8">
        <v>501.89</v>
      </c>
      <c r="R39" s="3">
        <v>6.27</v>
      </c>
      <c r="S39" s="8">
        <v>23</v>
      </c>
      <c r="T39" s="8">
        <v>85</v>
      </c>
      <c r="U39" s="3" t="s">
        <v>60</v>
      </c>
      <c r="V39" s="8">
        <v>85</v>
      </c>
      <c r="W39" s="3" t="s">
        <v>60</v>
      </c>
      <c r="X39" s="3"/>
      <c r="Y39" s="3"/>
      <c r="Z39" s="3" t="s">
        <v>57</v>
      </c>
      <c r="AA39" s="3" t="s">
        <v>60</v>
      </c>
      <c r="AB39" s="3"/>
      <c r="AC39" s="3" t="s">
        <v>67</v>
      </c>
      <c r="AD39" s="3"/>
      <c r="AE39" s="3"/>
      <c r="AF39" s="3"/>
      <c r="AG39" s="3">
        <v>50</v>
      </c>
      <c r="AH39" s="8">
        <v>45</v>
      </c>
      <c r="AI39" s="3">
        <v>0.1</v>
      </c>
      <c r="AJ39" s="5"/>
      <c r="AK39" s="8"/>
      <c r="AL39" s="3"/>
      <c r="AM39" s="3"/>
      <c r="AN39" s="8"/>
      <c r="AO39" s="3"/>
      <c r="AP39" s="3" t="s">
        <v>60</v>
      </c>
      <c r="AQ39" s="11"/>
      <c r="AR39" s="3" t="s">
        <v>59</v>
      </c>
      <c r="AS39" s="5" t="s">
        <v>59</v>
      </c>
    </row>
    <row r="40" spans="1:47" ht="47" customHeight="1" x14ac:dyDescent="0.2">
      <c r="A40" s="5">
        <f t="shared" si="1"/>
        <v>32</v>
      </c>
      <c r="B40" s="80" t="s">
        <v>528</v>
      </c>
      <c r="C40" s="25">
        <v>45608</v>
      </c>
      <c r="D40" s="5" t="s">
        <v>107</v>
      </c>
      <c r="E40" s="3" t="s">
        <v>300</v>
      </c>
      <c r="F40" s="5" t="s">
        <v>341</v>
      </c>
      <c r="G40" s="5" t="s">
        <v>342</v>
      </c>
      <c r="H40" s="5" t="s">
        <v>343</v>
      </c>
      <c r="I40" s="5" t="s">
        <v>344</v>
      </c>
      <c r="J40" s="5"/>
      <c r="K40" s="5" t="s">
        <v>345</v>
      </c>
      <c r="L40" s="5"/>
      <c r="M40" s="20">
        <v>2023</v>
      </c>
      <c r="N40" s="8">
        <v>19</v>
      </c>
      <c r="O40" s="3" t="s">
        <v>57</v>
      </c>
      <c r="P40" s="14">
        <v>80000</v>
      </c>
      <c r="Q40" s="8">
        <v>240</v>
      </c>
      <c r="R40" s="3">
        <v>0.5</v>
      </c>
      <c r="S40" s="8">
        <v>10</v>
      </c>
      <c r="T40" s="8">
        <v>91.3</v>
      </c>
      <c r="U40" s="3" t="s">
        <v>57</v>
      </c>
      <c r="V40" s="8">
        <v>40</v>
      </c>
      <c r="W40" s="3" t="s">
        <v>60</v>
      </c>
      <c r="X40" s="3" t="s">
        <v>63</v>
      </c>
      <c r="Y40" s="3" t="s">
        <v>63</v>
      </c>
      <c r="Z40" s="3" t="s">
        <v>60</v>
      </c>
      <c r="AA40" s="3" t="s">
        <v>57</v>
      </c>
      <c r="AB40" s="3">
        <v>10</v>
      </c>
      <c r="AC40" s="3" t="s">
        <v>67</v>
      </c>
      <c r="AD40" s="3">
        <v>110</v>
      </c>
      <c r="AE40" s="3">
        <v>100</v>
      </c>
      <c r="AF40" s="3">
        <v>0.24</v>
      </c>
      <c r="AG40" s="3">
        <v>110</v>
      </c>
      <c r="AH40" s="8">
        <v>55</v>
      </c>
      <c r="AI40" s="3">
        <v>-0.9</v>
      </c>
      <c r="AJ40" s="5"/>
      <c r="AK40" s="8">
        <v>100</v>
      </c>
      <c r="AL40" s="3">
        <v>85</v>
      </c>
      <c r="AM40" s="5">
        <v>70</v>
      </c>
      <c r="AN40" s="3">
        <v>55</v>
      </c>
      <c r="AO40" s="11">
        <v>4.5</v>
      </c>
      <c r="AP40" s="3" t="s">
        <v>57</v>
      </c>
      <c r="AQ40" s="11" t="s">
        <v>346</v>
      </c>
      <c r="AR40" s="3"/>
      <c r="AS40" s="5"/>
    </row>
    <row r="41" spans="1:47" s="72" customFormat="1" ht="71" customHeight="1" x14ac:dyDescent="0.2">
      <c r="A41" s="5">
        <f t="shared" si="1"/>
        <v>33</v>
      </c>
      <c r="B41" s="50" t="s">
        <v>496</v>
      </c>
      <c r="C41" s="25">
        <v>45590</v>
      </c>
      <c r="D41" s="5" t="s">
        <v>84</v>
      </c>
      <c r="E41" s="5" t="s">
        <v>104</v>
      </c>
      <c r="F41" s="5"/>
      <c r="G41" s="5" t="s">
        <v>320</v>
      </c>
      <c r="H41" s="5">
        <v>7884794560</v>
      </c>
      <c r="I41" s="27" t="s">
        <v>321</v>
      </c>
      <c r="J41" s="5"/>
      <c r="K41" s="5" t="s">
        <v>170</v>
      </c>
      <c r="L41" s="5"/>
      <c r="M41" s="8">
        <v>2012</v>
      </c>
      <c r="N41" s="5">
        <v>13</v>
      </c>
      <c r="O41" s="5"/>
      <c r="P41" s="28"/>
      <c r="Q41" s="31">
        <v>360</v>
      </c>
      <c r="R41" s="31">
        <v>0</v>
      </c>
      <c r="S41" s="31">
        <v>15</v>
      </c>
      <c r="T41" s="28" t="s">
        <v>257</v>
      </c>
      <c r="U41" s="28" t="s">
        <v>60</v>
      </c>
      <c r="V41" s="28"/>
      <c r="W41" s="28" t="s">
        <v>60</v>
      </c>
      <c r="X41" s="28" t="s">
        <v>58</v>
      </c>
      <c r="Y41" s="28" t="s">
        <v>58</v>
      </c>
      <c r="Z41" s="28" t="s">
        <v>60</v>
      </c>
      <c r="AA41" s="28" t="s">
        <v>60</v>
      </c>
      <c r="AB41" s="28" t="s">
        <v>58</v>
      </c>
      <c r="AC41" s="5" t="s">
        <v>67</v>
      </c>
      <c r="AD41" s="8">
        <v>122</v>
      </c>
      <c r="AE41" s="5"/>
      <c r="AF41" s="11">
        <v>2.1</v>
      </c>
      <c r="AG41" s="8">
        <v>100</v>
      </c>
      <c r="AH41" s="5"/>
      <c r="AI41" s="5"/>
      <c r="AJ41" s="5"/>
      <c r="AK41" s="5"/>
      <c r="AL41" s="5"/>
      <c r="AM41" s="5"/>
      <c r="AN41" s="5"/>
      <c r="AO41" s="5"/>
      <c r="AP41" s="5" t="s">
        <v>57</v>
      </c>
      <c r="AQ41" s="5" t="s">
        <v>258</v>
      </c>
      <c r="AR41" s="68" t="s">
        <v>59</v>
      </c>
      <c r="AS41" s="5" t="s">
        <v>59</v>
      </c>
      <c r="AT41" s="56"/>
      <c r="AU41" s="56"/>
    </row>
    <row r="42" spans="1:47" ht="46" customHeight="1" x14ac:dyDescent="0.2">
      <c r="A42" s="5">
        <f t="shared" si="1"/>
        <v>34</v>
      </c>
      <c r="B42" s="80" t="s">
        <v>524</v>
      </c>
      <c r="C42" s="25">
        <v>45639</v>
      </c>
      <c r="D42" s="5" t="s">
        <v>303</v>
      </c>
      <c r="E42" s="3" t="s">
        <v>304</v>
      </c>
      <c r="F42" s="5" t="s">
        <v>431</v>
      </c>
      <c r="G42" s="5" t="s">
        <v>432</v>
      </c>
      <c r="H42" s="5" t="s">
        <v>433</v>
      </c>
      <c r="I42" s="36" t="s">
        <v>434</v>
      </c>
      <c r="J42" s="5" t="s">
        <v>422</v>
      </c>
      <c r="K42" s="5" t="s">
        <v>435</v>
      </c>
      <c r="L42" s="5" t="s">
        <v>422</v>
      </c>
      <c r="M42" s="8"/>
      <c r="N42" s="3"/>
      <c r="O42" s="5"/>
      <c r="P42" s="5" t="s">
        <v>59</v>
      </c>
      <c r="Q42" s="8">
        <v>432</v>
      </c>
      <c r="R42" s="8">
        <v>0</v>
      </c>
      <c r="S42" s="8">
        <v>18</v>
      </c>
      <c r="T42" s="5" t="s">
        <v>425</v>
      </c>
      <c r="U42" s="5" t="s">
        <v>426</v>
      </c>
      <c r="V42" s="5" t="s">
        <v>427</v>
      </c>
      <c r="W42" s="5" t="s">
        <v>428</v>
      </c>
      <c r="X42" s="5" t="s">
        <v>429</v>
      </c>
      <c r="Y42" s="5" t="s">
        <v>63</v>
      </c>
      <c r="Z42" s="5" t="s">
        <v>63</v>
      </c>
      <c r="AA42" s="5" t="s">
        <v>60</v>
      </c>
      <c r="AB42" s="3"/>
      <c r="AC42" s="3" t="s">
        <v>67</v>
      </c>
      <c r="AD42" s="8">
        <v>151</v>
      </c>
      <c r="AE42" s="5" t="s">
        <v>59</v>
      </c>
      <c r="AF42" s="11">
        <v>1.87</v>
      </c>
      <c r="AG42" s="8">
        <v>118</v>
      </c>
      <c r="AH42" s="5" t="s">
        <v>59</v>
      </c>
      <c r="AI42" s="5">
        <v>0.87</v>
      </c>
      <c r="AJ42" s="5"/>
      <c r="AK42" s="5"/>
      <c r="AL42" s="5"/>
      <c r="AM42" s="5"/>
      <c r="AN42" s="5"/>
      <c r="AO42" s="5"/>
      <c r="AP42" s="5" t="s">
        <v>57</v>
      </c>
      <c r="AQ42" s="5" t="s">
        <v>430</v>
      </c>
      <c r="AR42" s="70"/>
      <c r="AS42" s="5"/>
    </row>
    <row r="43" spans="1:47" ht="45" customHeight="1" x14ac:dyDescent="0.2">
      <c r="A43" s="5">
        <f t="shared" si="1"/>
        <v>35</v>
      </c>
      <c r="B43" s="80" t="s">
        <v>523</v>
      </c>
      <c r="C43" s="25">
        <v>45587</v>
      </c>
      <c r="D43" s="5" t="s">
        <v>75</v>
      </c>
      <c r="E43" s="5" t="s">
        <v>122</v>
      </c>
      <c r="F43" s="5" t="s">
        <v>71</v>
      </c>
      <c r="G43" s="5" t="s">
        <v>208</v>
      </c>
      <c r="H43" s="5" t="s">
        <v>308</v>
      </c>
      <c r="I43" s="36" t="s">
        <v>309</v>
      </c>
      <c r="J43" s="5"/>
      <c r="K43" s="5" t="s">
        <v>155</v>
      </c>
      <c r="L43" s="5"/>
      <c r="M43" s="6">
        <v>43800</v>
      </c>
      <c r="N43" s="5">
        <v>20</v>
      </c>
      <c r="O43" s="5" t="s">
        <v>72</v>
      </c>
      <c r="P43" s="22">
        <v>80800</v>
      </c>
      <c r="Q43" s="5">
        <v>221</v>
      </c>
      <c r="R43" s="5">
        <v>0</v>
      </c>
      <c r="S43" s="5">
        <v>10</v>
      </c>
      <c r="T43" s="17" t="s">
        <v>64</v>
      </c>
      <c r="U43" s="5" t="s">
        <v>60</v>
      </c>
      <c r="V43" s="5"/>
      <c r="W43" s="5" t="s">
        <v>60</v>
      </c>
      <c r="X43" s="5"/>
      <c r="Y43" s="5"/>
      <c r="Z43" s="5" t="s">
        <v>57</v>
      </c>
      <c r="AA43" s="3" t="s">
        <v>60</v>
      </c>
      <c r="AB43" s="5"/>
      <c r="AC43" s="5" t="s">
        <v>67</v>
      </c>
      <c r="AD43" s="5">
        <v>110</v>
      </c>
      <c r="AE43" s="5"/>
      <c r="AF43" s="5"/>
      <c r="AG43" s="5"/>
      <c r="AH43" s="5"/>
      <c r="AI43" s="5"/>
      <c r="AJ43" s="5"/>
      <c r="AK43" s="3" t="s">
        <v>58</v>
      </c>
      <c r="AL43" s="3" t="s">
        <v>58</v>
      </c>
      <c r="AM43" s="5"/>
      <c r="AN43" s="5"/>
      <c r="AO43" s="5"/>
      <c r="AP43" s="5" t="s">
        <v>57</v>
      </c>
      <c r="AQ43" s="5">
        <v>2.02</v>
      </c>
      <c r="AR43" s="68"/>
      <c r="AS43" s="5">
        <v>1.4999999999999999E-2</v>
      </c>
    </row>
    <row r="44" spans="1:47" ht="68" x14ac:dyDescent="0.2">
      <c r="A44" s="5">
        <f t="shared" si="1"/>
        <v>36</v>
      </c>
      <c r="B44" s="23" t="s">
        <v>463</v>
      </c>
      <c r="C44" s="25">
        <v>45775</v>
      </c>
      <c r="D44" s="5" t="s">
        <v>81</v>
      </c>
      <c r="E44" s="5" t="s">
        <v>105</v>
      </c>
      <c r="F44" s="5" t="s">
        <v>171</v>
      </c>
      <c r="G44" s="5" t="s">
        <v>469</v>
      </c>
      <c r="H44" s="5" t="s">
        <v>470</v>
      </c>
      <c r="I44" s="42" t="s">
        <v>471</v>
      </c>
      <c r="J44" s="5" t="s">
        <v>172</v>
      </c>
      <c r="K44" s="5"/>
      <c r="L44" s="5"/>
      <c r="M44" s="41">
        <v>2016</v>
      </c>
      <c r="N44" s="5"/>
      <c r="O44" s="5"/>
      <c r="P44" s="43">
        <v>39858</v>
      </c>
      <c r="Q44" s="41">
        <v>120</v>
      </c>
      <c r="R44" s="41" t="s">
        <v>472</v>
      </c>
      <c r="S44" s="44">
        <v>5</v>
      </c>
      <c r="T44" s="41">
        <v>91</v>
      </c>
      <c r="U44" s="5" t="s">
        <v>59</v>
      </c>
      <c r="V44" s="44">
        <v>17.989999999999998</v>
      </c>
      <c r="W44" s="5" t="s">
        <v>60</v>
      </c>
      <c r="X44" s="5" t="s">
        <v>58</v>
      </c>
      <c r="Y44" s="5" t="s">
        <v>58</v>
      </c>
      <c r="Z44" s="5" t="s">
        <v>57</v>
      </c>
      <c r="AA44" s="5" t="s">
        <v>60</v>
      </c>
      <c r="AB44" s="5" t="s">
        <v>58</v>
      </c>
      <c r="AC44" s="5" t="s">
        <v>67</v>
      </c>
      <c r="AD44" s="41">
        <v>155</v>
      </c>
      <c r="AE44" s="41" t="s">
        <v>472</v>
      </c>
      <c r="AF44" s="44">
        <v>3.3</v>
      </c>
      <c r="AG44" s="41" t="s">
        <v>472</v>
      </c>
      <c r="AH44" s="41" t="s">
        <v>472</v>
      </c>
      <c r="AI44" s="45" t="s">
        <v>472</v>
      </c>
      <c r="AJ44" s="5" t="s">
        <v>58</v>
      </c>
      <c r="AK44" s="5" t="s">
        <v>58</v>
      </c>
      <c r="AL44" s="5" t="s">
        <v>58</v>
      </c>
      <c r="AM44" s="5" t="s">
        <v>58</v>
      </c>
      <c r="AN44" s="5" t="s">
        <v>58</v>
      </c>
      <c r="AO44" s="5" t="s">
        <v>58</v>
      </c>
      <c r="AP44" s="5" t="s">
        <v>57</v>
      </c>
      <c r="AQ44" s="45">
        <v>1.62</v>
      </c>
      <c r="AR44" s="69">
        <v>0.13600000000000001</v>
      </c>
      <c r="AS44" s="5">
        <v>0.17199999999999999</v>
      </c>
    </row>
    <row r="45" spans="1:47" s="72" customFormat="1" ht="28" customHeight="1" x14ac:dyDescent="0.2">
      <c r="A45" s="5">
        <f t="shared" si="1"/>
        <v>37</v>
      </c>
      <c r="B45" s="50" t="s">
        <v>497</v>
      </c>
      <c r="C45" s="25">
        <v>45590</v>
      </c>
      <c r="D45" s="5" t="s">
        <v>84</v>
      </c>
      <c r="E45" s="5" t="s">
        <v>106</v>
      </c>
      <c r="F45" s="5" t="s">
        <v>173</v>
      </c>
      <c r="G45" s="5" t="s">
        <v>174</v>
      </c>
      <c r="H45" s="5">
        <v>7795301873</v>
      </c>
      <c r="I45" s="30" t="s">
        <v>175</v>
      </c>
      <c r="J45" s="5"/>
      <c r="K45" s="5" t="s">
        <v>138</v>
      </c>
      <c r="L45" s="5"/>
      <c r="M45" s="5" t="s">
        <v>259</v>
      </c>
      <c r="N45" s="8">
        <v>10</v>
      </c>
      <c r="O45" s="28"/>
      <c r="P45" s="5"/>
      <c r="Q45" s="31">
        <v>72</v>
      </c>
      <c r="R45" s="28"/>
      <c r="S45" s="31">
        <v>30</v>
      </c>
      <c r="T45" s="32">
        <v>94.5</v>
      </c>
      <c r="U45" s="28" t="s">
        <v>60</v>
      </c>
      <c r="V45" s="28"/>
      <c r="W45" s="28" t="s">
        <v>60</v>
      </c>
      <c r="X45" s="28" t="s">
        <v>128</v>
      </c>
      <c r="Y45" s="28" t="s">
        <v>128</v>
      </c>
      <c r="Z45" s="28" t="s">
        <v>57</v>
      </c>
      <c r="AA45" s="28" t="s">
        <v>60</v>
      </c>
      <c r="AB45" s="28" t="s">
        <v>58</v>
      </c>
      <c r="AC45" s="5" t="s">
        <v>67</v>
      </c>
      <c r="AD45" s="8">
        <v>140</v>
      </c>
      <c r="AE45" s="8">
        <v>120</v>
      </c>
      <c r="AF45" s="8">
        <v>4</v>
      </c>
      <c r="AG45" s="8">
        <v>100</v>
      </c>
      <c r="AH45" s="8">
        <v>40</v>
      </c>
      <c r="AI45" s="8">
        <v>14</v>
      </c>
      <c r="AJ45" s="5"/>
      <c r="AK45" s="5" t="s">
        <v>58</v>
      </c>
      <c r="AL45" s="5" t="s">
        <v>58</v>
      </c>
      <c r="AM45" s="5" t="s">
        <v>58</v>
      </c>
      <c r="AN45" s="5" t="s">
        <v>58</v>
      </c>
      <c r="AO45" s="5" t="s">
        <v>58</v>
      </c>
      <c r="AP45" s="5" t="s">
        <v>57</v>
      </c>
      <c r="AQ45" s="5" t="s">
        <v>251</v>
      </c>
      <c r="AR45" s="68" t="s">
        <v>251</v>
      </c>
      <c r="AS45" s="5" t="s">
        <v>251</v>
      </c>
      <c r="AT45" s="56"/>
      <c r="AU45" s="56"/>
    </row>
    <row r="46" spans="1:47" ht="102" x14ac:dyDescent="0.2">
      <c r="A46" s="5">
        <f t="shared" si="1"/>
        <v>38</v>
      </c>
      <c r="B46" s="23" t="s">
        <v>498</v>
      </c>
      <c r="C46" s="25">
        <v>45601</v>
      </c>
      <c r="D46" s="5" t="s">
        <v>107</v>
      </c>
      <c r="E46" s="5" t="s">
        <v>108</v>
      </c>
      <c r="F46" s="5" t="s">
        <v>74</v>
      </c>
      <c r="G46" s="5" t="s">
        <v>347</v>
      </c>
      <c r="H46" s="5">
        <v>7462959272</v>
      </c>
      <c r="I46" s="5" t="s">
        <v>348</v>
      </c>
      <c r="J46" s="5" t="s">
        <v>79</v>
      </c>
      <c r="K46" s="5" t="s">
        <v>78</v>
      </c>
      <c r="L46" s="5" t="s">
        <v>349</v>
      </c>
      <c r="M46" s="3" t="s">
        <v>350</v>
      </c>
      <c r="N46" s="3" t="s">
        <v>58</v>
      </c>
      <c r="O46" s="3" t="s">
        <v>58</v>
      </c>
      <c r="P46" s="19">
        <v>145635</v>
      </c>
      <c r="Q46" s="15">
        <v>399</v>
      </c>
      <c r="R46" s="15">
        <v>0</v>
      </c>
      <c r="S46" s="10">
        <v>17.5</v>
      </c>
      <c r="T46" s="15">
        <v>95</v>
      </c>
      <c r="U46" s="9" t="s">
        <v>60</v>
      </c>
      <c r="V46" s="9" t="s">
        <v>351</v>
      </c>
      <c r="W46" s="9" t="s">
        <v>60</v>
      </c>
      <c r="X46" s="9" t="s">
        <v>63</v>
      </c>
      <c r="Y46" s="9" t="s">
        <v>63</v>
      </c>
      <c r="Z46" s="9" t="s">
        <v>57</v>
      </c>
      <c r="AA46" s="9" t="s">
        <v>57</v>
      </c>
      <c r="AB46" s="9">
        <v>17</v>
      </c>
      <c r="AC46" s="3" t="s">
        <v>67</v>
      </c>
      <c r="AD46" s="8">
        <v>244</v>
      </c>
      <c r="AE46" s="3">
        <v>153</v>
      </c>
      <c r="AF46" s="8">
        <v>16</v>
      </c>
      <c r="AG46" s="3">
        <v>95</v>
      </c>
      <c r="AH46" s="3">
        <v>60</v>
      </c>
      <c r="AI46" s="3">
        <v>2</v>
      </c>
      <c r="AJ46" s="5"/>
      <c r="AK46" s="3" t="s">
        <v>58</v>
      </c>
      <c r="AL46" s="3" t="s">
        <v>58</v>
      </c>
      <c r="AM46" s="3" t="s">
        <v>58</v>
      </c>
      <c r="AN46" s="3" t="s">
        <v>58</v>
      </c>
      <c r="AO46" s="3" t="s">
        <v>58</v>
      </c>
      <c r="AP46" s="3" t="s">
        <v>57</v>
      </c>
      <c r="AQ46" s="3" t="s">
        <v>260</v>
      </c>
      <c r="AR46" s="70" t="s">
        <v>260</v>
      </c>
      <c r="AS46" s="5" t="s">
        <v>260</v>
      </c>
    </row>
    <row r="47" spans="1:47" ht="107" customHeight="1" x14ac:dyDescent="0.2">
      <c r="A47" s="5">
        <f t="shared" si="1"/>
        <v>39</v>
      </c>
      <c r="B47" s="23" t="s">
        <v>499</v>
      </c>
      <c r="C47" s="25">
        <v>45621</v>
      </c>
      <c r="D47" s="5" t="s">
        <v>372</v>
      </c>
      <c r="E47" s="5" t="s">
        <v>373</v>
      </c>
      <c r="F47" s="5" t="s">
        <v>176</v>
      </c>
      <c r="G47" s="5" t="s">
        <v>374</v>
      </c>
      <c r="H47" s="5" t="s">
        <v>177</v>
      </c>
      <c r="I47" s="23" t="s">
        <v>375</v>
      </c>
      <c r="J47" s="5"/>
      <c r="K47" s="5" t="s">
        <v>376</v>
      </c>
      <c r="L47" s="5"/>
      <c r="M47" s="5">
        <v>2011</v>
      </c>
      <c r="N47" s="5"/>
      <c r="O47" s="5"/>
      <c r="P47" s="14" t="s">
        <v>377</v>
      </c>
      <c r="Q47" s="8" t="s">
        <v>378</v>
      </c>
      <c r="R47" s="8" t="s">
        <v>379</v>
      </c>
      <c r="S47" s="11" t="s">
        <v>380</v>
      </c>
      <c r="T47" s="11">
        <v>92</v>
      </c>
      <c r="U47" s="9" t="s">
        <v>59</v>
      </c>
      <c r="V47" s="9" t="s">
        <v>381</v>
      </c>
      <c r="W47" s="9" t="s">
        <v>382</v>
      </c>
      <c r="X47" s="9"/>
      <c r="Y47" s="9"/>
      <c r="Z47" s="9"/>
      <c r="AA47" s="9" t="s">
        <v>60</v>
      </c>
      <c r="AB47" s="9"/>
      <c r="AC47" s="3" t="s">
        <v>67</v>
      </c>
      <c r="AD47" s="8">
        <v>165</v>
      </c>
      <c r="AE47" s="8">
        <v>40</v>
      </c>
      <c r="AF47" s="8" t="s">
        <v>383</v>
      </c>
      <c r="AG47" s="8">
        <v>165</v>
      </c>
      <c r="AH47" s="8">
        <v>40</v>
      </c>
      <c r="AI47" s="8">
        <v>45446</v>
      </c>
      <c r="AJ47" s="5" t="s">
        <v>384</v>
      </c>
      <c r="AK47" s="3"/>
      <c r="AL47" s="5"/>
      <c r="AM47" s="3"/>
      <c r="AN47" s="3"/>
      <c r="AO47" s="3"/>
      <c r="AP47" s="3"/>
      <c r="AQ47" s="3"/>
      <c r="AR47" s="70"/>
      <c r="AS47" s="5"/>
      <c r="AT47" s="74"/>
    </row>
    <row r="48" spans="1:47" ht="85" x14ac:dyDescent="0.2">
      <c r="A48" s="5">
        <f t="shared" si="1"/>
        <v>40</v>
      </c>
      <c r="B48" s="80" t="s">
        <v>522</v>
      </c>
      <c r="C48" s="25">
        <v>45639</v>
      </c>
      <c r="D48" s="5" t="s">
        <v>303</v>
      </c>
      <c r="E48" s="5" t="s">
        <v>307</v>
      </c>
      <c r="F48" s="5" t="s">
        <v>418</v>
      </c>
      <c r="G48" s="5" t="s">
        <v>419</v>
      </c>
      <c r="H48" s="5" t="s">
        <v>420</v>
      </c>
      <c r="I48" s="36" t="s">
        <v>421</v>
      </c>
      <c r="J48" s="5" t="s">
        <v>422</v>
      </c>
      <c r="K48" s="5" t="s">
        <v>423</v>
      </c>
      <c r="L48" s="5" t="s">
        <v>422</v>
      </c>
      <c r="M48" s="5" t="s">
        <v>424</v>
      </c>
      <c r="N48" s="5"/>
      <c r="O48" s="5"/>
      <c r="P48" s="5" t="s">
        <v>390</v>
      </c>
      <c r="Q48" s="5">
        <v>720</v>
      </c>
      <c r="R48" s="5">
        <v>0</v>
      </c>
      <c r="S48" s="5">
        <v>30</v>
      </c>
      <c r="T48" s="5" t="s">
        <v>425</v>
      </c>
      <c r="U48" s="5" t="s">
        <v>426</v>
      </c>
      <c r="V48" s="5" t="s">
        <v>427</v>
      </c>
      <c r="W48" s="5" t="s">
        <v>428</v>
      </c>
      <c r="X48" s="5" t="s">
        <v>429</v>
      </c>
      <c r="Y48" s="5" t="s">
        <v>63</v>
      </c>
      <c r="Z48" s="5" t="s">
        <v>63</v>
      </c>
      <c r="AA48" s="5" t="s">
        <v>60</v>
      </c>
      <c r="AB48" s="5"/>
      <c r="AC48" s="5" t="s">
        <v>67</v>
      </c>
      <c r="AD48" s="5">
        <v>122</v>
      </c>
      <c r="AE48" s="5" t="s">
        <v>59</v>
      </c>
      <c r="AF48" s="5">
        <v>1.1000000000000001</v>
      </c>
      <c r="AG48" s="5">
        <v>90</v>
      </c>
      <c r="AH48" s="5" t="s">
        <v>59</v>
      </c>
      <c r="AI48" s="5">
        <v>0.88</v>
      </c>
      <c r="AJ48" s="5"/>
      <c r="AK48" s="5"/>
      <c r="AL48" s="5"/>
      <c r="AM48" s="5"/>
      <c r="AN48" s="5"/>
      <c r="AO48" s="5"/>
      <c r="AP48" s="5" t="s">
        <v>57</v>
      </c>
      <c r="AQ48" s="5" t="s">
        <v>430</v>
      </c>
      <c r="AR48" s="68"/>
      <c r="AS48" s="5"/>
    </row>
    <row r="49" spans="1:47" ht="51" x14ac:dyDescent="0.2">
      <c r="A49" s="5">
        <f t="shared" si="1"/>
        <v>41</v>
      </c>
      <c r="B49" s="23" t="s">
        <v>464</v>
      </c>
      <c r="C49" s="25">
        <v>45775</v>
      </c>
      <c r="D49" s="5" t="s">
        <v>81</v>
      </c>
      <c r="E49" s="5" t="s">
        <v>109</v>
      </c>
      <c r="F49" s="5" t="s">
        <v>178</v>
      </c>
      <c r="G49" s="5" t="s">
        <v>469</v>
      </c>
      <c r="H49" s="5" t="s">
        <v>470</v>
      </c>
      <c r="I49" s="42" t="s">
        <v>471</v>
      </c>
      <c r="J49" s="5" t="s">
        <v>179</v>
      </c>
      <c r="K49" s="5" t="s">
        <v>180</v>
      </c>
      <c r="L49" s="5"/>
      <c r="M49" s="5">
        <v>2014</v>
      </c>
      <c r="N49" s="5"/>
      <c r="O49" s="5"/>
      <c r="P49" s="43">
        <v>799631</v>
      </c>
      <c r="Q49" s="43">
        <v>2407</v>
      </c>
      <c r="R49" s="41" t="s">
        <v>472</v>
      </c>
      <c r="S49" s="44">
        <v>100.3</v>
      </c>
      <c r="T49" s="41">
        <v>91</v>
      </c>
      <c r="U49" s="5" t="s">
        <v>59</v>
      </c>
      <c r="V49" s="44">
        <v>57.64</v>
      </c>
      <c r="W49" s="5" t="s">
        <v>478</v>
      </c>
      <c r="X49" s="5" t="s">
        <v>58</v>
      </c>
      <c r="Y49" s="5" t="s">
        <v>58</v>
      </c>
      <c r="Z49" s="5" t="s">
        <v>58</v>
      </c>
      <c r="AA49" s="5" t="s">
        <v>57</v>
      </c>
      <c r="AB49" s="44">
        <v>100.3</v>
      </c>
      <c r="AC49" s="5" t="s">
        <v>67</v>
      </c>
      <c r="AD49" s="41">
        <v>276</v>
      </c>
      <c r="AE49" s="41">
        <v>266</v>
      </c>
      <c r="AF49" s="44">
        <v>16.5</v>
      </c>
      <c r="AG49" s="41">
        <v>35</v>
      </c>
      <c r="AH49" s="41">
        <v>35</v>
      </c>
      <c r="AI49" s="45">
        <v>0.08</v>
      </c>
      <c r="AJ49" s="5" t="s">
        <v>58</v>
      </c>
      <c r="AK49" s="5" t="s">
        <v>58</v>
      </c>
      <c r="AL49" s="5" t="s">
        <v>58</v>
      </c>
      <c r="AM49" s="5" t="s">
        <v>58</v>
      </c>
      <c r="AN49" s="5" t="s">
        <v>58</v>
      </c>
      <c r="AO49" s="5" t="s">
        <v>58</v>
      </c>
      <c r="AP49" s="5" t="s">
        <v>57</v>
      </c>
      <c r="AQ49" s="44">
        <v>27.9</v>
      </c>
      <c r="AR49" s="69">
        <v>0.13600000000000001</v>
      </c>
      <c r="AS49" s="5">
        <v>0.14799999999999999</v>
      </c>
    </row>
    <row r="50" spans="1:47" ht="51" x14ac:dyDescent="0.2">
      <c r="A50" s="5">
        <f t="shared" si="1"/>
        <v>42</v>
      </c>
      <c r="B50" s="23" t="s">
        <v>465</v>
      </c>
      <c r="C50" s="25">
        <v>45775</v>
      </c>
      <c r="D50" s="5" t="s">
        <v>81</v>
      </c>
      <c r="E50" s="5" t="s">
        <v>110</v>
      </c>
      <c r="F50" s="5" t="s">
        <v>178</v>
      </c>
      <c r="G50" s="5" t="s">
        <v>469</v>
      </c>
      <c r="H50" s="5" t="s">
        <v>470</v>
      </c>
      <c r="I50" s="42" t="s">
        <v>471</v>
      </c>
      <c r="J50" s="5" t="s">
        <v>79</v>
      </c>
      <c r="K50" s="5" t="s">
        <v>181</v>
      </c>
      <c r="L50" s="5"/>
      <c r="M50" s="5">
        <v>2014</v>
      </c>
      <c r="N50" s="5"/>
      <c r="O50" s="5"/>
      <c r="P50" s="43">
        <v>439613</v>
      </c>
      <c r="Q50" s="43">
        <v>1323</v>
      </c>
      <c r="R50" s="41" t="s">
        <v>472</v>
      </c>
      <c r="S50" s="44">
        <v>55.1</v>
      </c>
      <c r="T50" s="41">
        <v>91</v>
      </c>
      <c r="U50" s="5" t="s">
        <v>59</v>
      </c>
      <c r="V50" s="44">
        <v>31.67</v>
      </c>
      <c r="W50" s="5" t="s">
        <v>478</v>
      </c>
      <c r="X50" s="5" t="s">
        <v>58</v>
      </c>
      <c r="Y50" s="5" t="s">
        <v>58</v>
      </c>
      <c r="Z50" s="5" t="s">
        <v>57</v>
      </c>
      <c r="AA50" s="5" t="s">
        <v>60</v>
      </c>
      <c r="AB50" s="5" t="s">
        <v>58</v>
      </c>
      <c r="AC50" s="5" t="s">
        <v>67</v>
      </c>
      <c r="AD50" s="41">
        <v>337.5</v>
      </c>
      <c r="AE50" s="41" t="s">
        <v>472</v>
      </c>
      <c r="AF50" s="44">
        <v>26</v>
      </c>
      <c r="AG50" s="41">
        <v>35</v>
      </c>
      <c r="AH50" s="41">
        <v>35</v>
      </c>
      <c r="AI50" s="45">
        <v>2</v>
      </c>
      <c r="AJ50" s="5" t="s">
        <v>58</v>
      </c>
      <c r="AK50" s="5" t="s">
        <v>58</v>
      </c>
      <c r="AL50" s="5" t="s">
        <v>58</v>
      </c>
      <c r="AM50" s="5" t="s">
        <v>58</v>
      </c>
      <c r="AN50" s="5" t="s">
        <v>58</v>
      </c>
      <c r="AO50" s="5" t="s">
        <v>58</v>
      </c>
      <c r="AP50" s="5" t="s">
        <v>57</v>
      </c>
      <c r="AQ50" s="44">
        <v>16.55</v>
      </c>
      <c r="AR50" s="69">
        <v>0.13600000000000001</v>
      </c>
      <c r="AS50" s="5">
        <v>0.20899999999999999</v>
      </c>
    </row>
    <row r="51" spans="1:47" s="72" customFormat="1" ht="38" customHeight="1" x14ac:dyDescent="0.2">
      <c r="A51" s="5">
        <f t="shared" si="1"/>
        <v>43</v>
      </c>
      <c r="B51" s="50" t="s">
        <v>500</v>
      </c>
      <c r="C51" s="25">
        <v>45590</v>
      </c>
      <c r="D51" s="5" t="s">
        <v>84</v>
      </c>
      <c r="E51" s="5" t="s">
        <v>111</v>
      </c>
      <c r="F51" s="5" t="s">
        <v>182</v>
      </c>
      <c r="G51" s="5" t="s">
        <v>322</v>
      </c>
      <c r="H51" s="5" t="s">
        <v>323</v>
      </c>
      <c r="I51" s="27" t="s">
        <v>324</v>
      </c>
      <c r="J51" s="5"/>
      <c r="K51" s="5" t="s">
        <v>183</v>
      </c>
      <c r="L51" s="5"/>
      <c r="M51" s="5">
        <v>1994</v>
      </c>
      <c r="N51" s="5">
        <v>10</v>
      </c>
      <c r="O51" s="5"/>
      <c r="P51" s="33">
        <v>327974</v>
      </c>
      <c r="Q51" s="31">
        <v>960</v>
      </c>
      <c r="R51" s="31">
        <v>1</v>
      </c>
      <c r="S51" s="31">
        <v>40</v>
      </c>
      <c r="T51" s="35">
        <v>0.93600000000000005</v>
      </c>
      <c r="U51" s="28" t="s">
        <v>60</v>
      </c>
      <c r="V51" s="28"/>
      <c r="W51" s="28" t="s">
        <v>60</v>
      </c>
      <c r="X51" s="28"/>
      <c r="Y51" s="28"/>
      <c r="Z51" s="28"/>
      <c r="AA51" s="28" t="s">
        <v>57</v>
      </c>
      <c r="AB51" s="31">
        <v>30</v>
      </c>
      <c r="AC51" s="5" t="s">
        <v>67</v>
      </c>
      <c r="AD51" s="8">
        <v>215</v>
      </c>
      <c r="AE51" s="8">
        <v>106</v>
      </c>
      <c r="AF51" s="5"/>
      <c r="AG51" s="8">
        <v>110</v>
      </c>
      <c r="AH51" s="8">
        <v>40</v>
      </c>
      <c r="AI51" s="8">
        <v>16</v>
      </c>
      <c r="AJ51" s="5"/>
      <c r="AK51" s="8">
        <v>110</v>
      </c>
      <c r="AL51" s="8">
        <v>90</v>
      </c>
      <c r="AM51" s="8">
        <v>85</v>
      </c>
      <c r="AN51" s="8">
        <v>40</v>
      </c>
      <c r="AO51" s="8">
        <v>10</v>
      </c>
      <c r="AP51" s="5" t="s">
        <v>57</v>
      </c>
      <c r="AQ51" s="5"/>
      <c r="AR51" s="68"/>
      <c r="AS51" s="5" t="s">
        <v>332</v>
      </c>
      <c r="AT51" s="56"/>
      <c r="AU51" s="56"/>
    </row>
    <row r="52" spans="1:47" ht="255" x14ac:dyDescent="0.2">
      <c r="A52" s="5">
        <f t="shared" si="1"/>
        <v>44</v>
      </c>
      <c r="B52" s="23" t="s">
        <v>501</v>
      </c>
      <c r="C52" s="25">
        <v>45637</v>
      </c>
      <c r="D52" s="3" t="s">
        <v>88</v>
      </c>
      <c r="E52" s="3" t="s">
        <v>112</v>
      </c>
      <c r="F52" s="5" t="s">
        <v>184</v>
      </c>
      <c r="G52" s="5" t="s">
        <v>185</v>
      </c>
      <c r="H52" s="5" t="s">
        <v>397</v>
      </c>
      <c r="I52" s="5" t="s">
        <v>398</v>
      </c>
      <c r="J52" s="5"/>
      <c r="K52" s="5" t="s">
        <v>186</v>
      </c>
      <c r="L52" s="5" t="s">
        <v>399</v>
      </c>
      <c r="M52" s="3" t="s">
        <v>261</v>
      </c>
      <c r="N52" s="8"/>
      <c r="O52" s="3" t="s">
        <v>57</v>
      </c>
      <c r="P52" s="8">
        <v>167815.55086980003</v>
      </c>
      <c r="Q52" s="5">
        <v>559.26120000000014</v>
      </c>
      <c r="R52" s="5" t="s">
        <v>400</v>
      </c>
      <c r="S52" s="5">
        <v>23.302550000000007</v>
      </c>
      <c r="T52" s="5">
        <v>82.21</v>
      </c>
      <c r="U52" s="5" t="s">
        <v>60</v>
      </c>
      <c r="V52" s="5" t="s">
        <v>401</v>
      </c>
      <c r="W52" s="5" t="s">
        <v>60</v>
      </c>
      <c r="X52" s="5" t="s">
        <v>402</v>
      </c>
      <c r="Y52" s="5" t="s">
        <v>403</v>
      </c>
      <c r="Z52" s="5" t="s">
        <v>404</v>
      </c>
      <c r="AA52" s="5" t="s">
        <v>60</v>
      </c>
      <c r="AB52" s="5" t="s">
        <v>402</v>
      </c>
      <c r="AC52" s="3" t="s">
        <v>405</v>
      </c>
      <c r="AD52" s="8">
        <v>206.43</v>
      </c>
      <c r="AE52" s="8">
        <v>121.846</v>
      </c>
      <c r="AF52" s="11">
        <v>15.016710816777</v>
      </c>
      <c r="AG52" s="8" t="s">
        <v>279</v>
      </c>
      <c r="AH52" s="8" t="s">
        <v>279</v>
      </c>
      <c r="AI52" s="11" t="s">
        <v>279</v>
      </c>
      <c r="AJ52" s="5"/>
      <c r="AK52" s="3" t="s">
        <v>58</v>
      </c>
      <c r="AL52" s="3" t="s">
        <v>58</v>
      </c>
      <c r="AM52" s="3" t="s">
        <v>58</v>
      </c>
      <c r="AN52" s="3" t="s">
        <v>58</v>
      </c>
      <c r="AO52" s="3" t="s">
        <v>58</v>
      </c>
      <c r="AP52" s="3" t="s">
        <v>57</v>
      </c>
      <c r="AQ52" s="5">
        <v>25493.649839999991</v>
      </c>
      <c r="AR52" s="68" t="s">
        <v>393</v>
      </c>
      <c r="AS52" s="5" t="s">
        <v>402</v>
      </c>
    </row>
    <row r="53" spans="1:47" s="72" customFormat="1" ht="15.75" customHeight="1" x14ac:dyDescent="0.2">
      <c r="A53" s="5">
        <f t="shared" si="1"/>
        <v>45</v>
      </c>
      <c r="B53" s="50" t="s">
        <v>502</v>
      </c>
      <c r="C53" s="25">
        <v>45590</v>
      </c>
      <c r="D53" s="5" t="s">
        <v>84</v>
      </c>
      <c r="E53" s="5" t="s">
        <v>113</v>
      </c>
      <c r="F53" s="5" t="s">
        <v>187</v>
      </c>
      <c r="G53" s="5" t="s">
        <v>188</v>
      </c>
      <c r="H53" s="5" t="s">
        <v>325</v>
      </c>
      <c r="I53" s="27" t="s">
        <v>326</v>
      </c>
      <c r="J53" s="5"/>
      <c r="K53" s="5" t="s">
        <v>189</v>
      </c>
      <c r="L53" s="5"/>
      <c r="M53" s="8">
        <v>2006</v>
      </c>
      <c r="N53" s="5">
        <v>18</v>
      </c>
      <c r="O53" s="5" t="s">
        <v>60</v>
      </c>
      <c r="P53" s="33">
        <v>54224</v>
      </c>
      <c r="Q53" s="31">
        <v>150</v>
      </c>
      <c r="R53" s="31">
        <v>0</v>
      </c>
      <c r="S53" s="31">
        <v>45</v>
      </c>
      <c r="T53" s="32">
        <v>92.7</v>
      </c>
      <c r="U53" s="28" t="s">
        <v>60</v>
      </c>
      <c r="V53" s="28"/>
      <c r="W53" s="28" t="s">
        <v>57</v>
      </c>
      <c r="X53" s="31">
        <v>127</v>
      </c>
      <c r="Y53" s="28" t="s">
        <v>262</v>
      </c>
      <c r="Z53" s="28"/>
      <c r="AA53" s="28" t="s">
        <v>57</v>
      </c>
      <c r="AB53" s="31">
        <v>45</v>
      </c>
      <c r="AC53" s="5" t="s">
        <v>61</v>
      </c>
      <c r="AD53" s="8">
        <v>110</v>
      </c>
      <c r="AE53" s="8">
        <v>80</v>
      </c>
      <c r="AF53" s="8">
        <v>11</v>
      </c>
      <c r="AG53" s="5" t="s">
        <v>58</v>
      </c>
      <c r="AH53" s="5" t="s">
        <v>58</v>
      </c>
      <c r="AI53" s="5" t="s">
        <v>58</v>
      </c>
      <c r="AJ53" s="5"/>
      <c r="AK53" s="5"/>
      <c r="AL53" s="5"/>
      <c r="AM53" s="5"/>
      <c r="AN53" s="5"/>
      <c r="AO53" s="5"/>
      <c r="AP53" s="5" t="s">
        <v>57</v>
      </c>
      <c r="AQ53" s="5" t="s">
        <v>251</v>
      </c>
      <c r="AR53" s="68"/>
      <c r="AS53" s="5">
        <v>8.8999999999999996E-2</v>
      </c>
      <c r="AT53" s="56"/>
      <c r="AU53" s="56"/>
    </row>
    <row r="54" spans="1:47" ht="51" x14ac:dyDescent="0.2">
      <c r="A54" s="5">
        <f t="shared" si="1"/>
        <v>46</v>
      </c>
      <c r="B54" s="80" t="s">
        <v>521</v>
      </c>
      <c r="C54" s="25">
        <v>45587</v>
      </c>
      <c r="D54" s="5" t="s">
        <v>75</v>
      </c>
      <c r="E54" s="5" t="s">
        <v>123</v>
      </c>
      <c r="F54" s="5" t="s">
        <v>73</v>
      </c>
      <c r="G54" s="5" t="s">
        <v>208</v>
      </c>
      <c r="H54" s="5" t="s">
        <v>308</v>
      </c>
      <c r="I54" s="23" t="s">
        <v>309</v>
      </c>
      <c r="J54" s="5"/>
      <c r="K54" s="5" t="s">
        <v>155</v>
      </c>
      <c r="L54" s="5"/>
      <c r="M54" s="5" t="s">
        <v>68</v>
      </c>
      <c r="N54" s="5"/>
      <c r="O54" s="5"/>
      <c r="P54" s="22">
        <v>160000</v>
      </c>
      <c r="Q54" s="5">
        <v>438</v>
      </c>
      <c r="R54" s="5">
        <v>0</v>
      </c>
      <c r="S54" s="5">
        <v>20</v>
      </c>
      <c r="T54" s="17" t="s">
        <v>64</v>
      </c>
      <c r="U54" s="5" t="s">
        <v>60</v>
      </c>
      <c r="V54" s="5"/>
      <c r="W54" s="5" t="s">
        <v>60</v>
      </c>
      <c r="X54" s="5"/>
      <c r="Y54" s="5"/>
      <c r="Z54" s="5" t="s">
        <v>57</v>
      </c>
      <c r="AA54" s="9" t="s">
        <v>60</v>
      </c>
      <c r="AB54" s="5"/>
      <c r="AC54" s="5" t="s">
        <v>67</v>
      </c>
      <c r="AD54" s="5">
        <v>110</v>
      </c>
      <c r="AE54" s="5"/>
      <c r="AF54" s="5"/>
      <c r="AG54" s="5"/>
      <c r="AH54" s="5"/>
      <c r="AI54" s="5"/>
      <c r="AJ54" s="5"/>
      <c r="AK54" s="9" t="s">
        <v>58</v>
      </c>
      <c r="AL54" s="9" t="s">
        <v>58</v>
      </c>
      <c r="AM54" s="5"/>
      <c r="AN54" s="5"/>
      <c r="AO54" s="5"/>
      <c r="AP54" s="5" t="s">
        <v>57</v>
      </c>
      <c r="AQ54" s="5">
        <v>4</v>
      </c>
      <c r="AR54" s="68"/>
      <c r="AS54" s="5">
        <v>1.4999999999999999E-2</v>
      </c>
    </row>
    <row r="55" spans="1:47" s="72" customFormat="1" ht="110" customHeight="1" x14ac:dyDescent="0.2">
      <c r="A55" s="5">
        <f t="shared" si="1"/>
        <v>47</v>
      </c>
      <c r="B55" s="50" t="s">
        <v>503</v>
      </c>
      <c r="C55" s="25">
        <v>45590</v>
      </c>
      <c r="D55" s="5" t="s">
        <v>84</v>
      </c>
      <c r="E55" s="5" t="s">
        <v>114</v>
      </c>
      <c r="F55" s="5" t="s">
        <v>190</v>
      </c>
      <c r="G55" s="5" t="s">
        <v>327</v>
      </c>
      <c r="H55" s="5"/>
      <c r="I55" s="27" t="s">
        <v>328</v>
      </c>
      <c r="J55" s="5"/>
      <c r="K55" s="5" t="s">
        <v>191</v>
      </c>
      <c r="L55" s="5"/>
      <c r="M55" s="5">
        <v>2013</v>
      </c>
      <c r="N55" s="5">
        <v>13</v>
      </c>
      <c r="O55" s="5"/>
      <c r="P55" s="28"/>
      <c r="Q55" s="28"/>
      <c r="R55" s="28"/>
      <c r="S55" s="31">
        <v>32</v>
      </c>
      <c r="T55" s="32">
        <v>93.8</v>
      </c>
      <c r="U55" s="28" t="s">
        <v>60</v>
      </c>
      <c r="V55" s="28"/>
      <c r="W55" s="28" t="s">
        <v>60</v>
      </c>
      <c r="X55" s="28" t="s">
        <v>128</v>
      </c>
      <c r="Y55" s="28" t="s">
        <v>128</v>
      </c>
      <c r="Z55" s="28" t="s">
        <v>57</v>
      </c>
      <c r="AA55" s="28" t="s">
        <v>60</v>
      </c>
      <c r="AB55" s="28" t="s">
        <v>58</v>
      </c>
      <c r="AC55" s="5" t="s">
        <v>67</v>
      </c>
      <c r="AD55" s="8">
        <v>122</v>
      </c>
      <c r="AE55" s="5"/>
      <c r="AF55" s="11">
        <v>2.1</v>
      </c>
      <c r="AG55" s="8">
        <v>100</v>
      </c>
      <c r="AH55" s="5"/>
      <c r="AI55" s="5"/>
      <c r="AJ55" s="5"/>
      <c r="AK55" s="5"/>
      <c r="AL55" s="5"/>
      <c r="AM55" s="5"/>
      <c r="AN55" s="5"/>
      <c r="AO55" s="5"/>
      <c r="AP55" s="5" t="s">
        <v>57</v>
      </c>
      <c r="AQ55" s="5" t="s">
        <v>258</v>
      </c>
      <c r="AR55" s="68" t="s">
        <v>59</v>
      </c>
      <c r="AS55" s="5" t="s">
        <v>59</v>
      </c>
      <c r="AT55" s="56"/>
      <c r="AU55" s="56"/>
    </row>
    <row r="56" spans="1:47" ht="110" customHeight="1" x14ac:dyDescent="0.2">
      <c r="A56" s="5">
        <f t="shared" si="1"/>
        <v>48</v>
      </c>
      <c r="B56" s="36" t="s">
        <v>509</v>
      </c>
      <c r="C56" s="25">
        <v>44211</v>
      </c>
      <c r="D56" s="5" t="s">
        <v>88</v>
      </c>
      <c r="E56" s="3" t="s">
        <v>115</v>
      </c>
      <c r="F56" s="5" t="s">
        <v>192</v>
      </c>
      <c r="G56" s="5" t="s">
        <v>193</v>
      </c>
      <c r="H56" s="5" t="s">
        <v>194</v>
      </c>
      <c r="I56" s="7" t="s">
        <v>195</v>
      </c>
      <c r="J56" s="5"/>
      <c r="K56" s="5" t="s">
        <v>196</v>
      </c>
      <c r="L56" s="5"/>
      <c r="M56" s="8">
        <v>2014</v>
      </c>
      <c r="N56" s="8">
        <v>19</v>
      </c>
      <c r="O56" s="3" t="s">
        <v>57</v>
      </c>
      <c r="P56" s="9" t="s">
        <v>263</v>
      </c>
      <c r="Q56" s="9" t="s">
        <v>264</v>
      </c>
      <c r="R56" s="15">
        <v>0</v>
      </c>
      <c r="S56" s="10">
        <v>18.5</v>
      </c>
      <c r="T56" s="15">
        <v>90</v>
      </c>
      <c r="U56" s="9" t="s">
        <v>60</v>
      </c>
      <c r="V56" s="4"/>
      <c r="W56" s="9" t="s">
        <v>265</v>
      </c>
      <c r="X56" s="9" t="s">
        <v>58</v>
      </c>
      <c r="Y56" s="9" t="s">
        <v>58</v>
      </c>
      <c r="Z56" s="3" t="s">
        <v>57</v>
      </c>
      <c r="AA56" s="3" t="s">
        <v>60</v>
      </c>
      <c r="AB56" s="3" t="s">
        <v>58</v>
      </c>
      <c r="AC56" s="3" t="s">
        <v>67</v>
      </c>
      <c r="AD56" s="8">
        <v>170</v>
      </c>
      <c r="AE56" s="8">
        <v>160</v>
      </c>
      <c r="AF56" s="8">
        <v>5</v>
      </c>
      <c r="AG56" s="8">
        <v>60</v>
      </c>
      <c r="AH56" s="8">
        <v>40</v>
      </c>
      <c r="AI56" s="8">
        <v>0</v>
      </c>
      <c r="AJ56" s="3" t="s">
        <v>266</v>
      </c>
      <c r="AK56" s="9" t="s">
        <v>267</v>
      </c>
      <c r="AL56" s="9" t="s">
        <v>268</v>
      </c>
      <c r="AM56" s="9" t="s">
        <v>269</v>
      </c>
      <c r="AN56" s="9" t="s">
        <v>270</v>
      </c>
      <c r="AO56" s="9" t="s">
        <v>271</v>
      </c>
      <c r="AP56" s="9" t="s">
        <v>57</v>
      </c>
      <c r="AQ56" s="4" t="s">
        <v>294</v>
      </c>
      <c r="AR56" s="75" t="s">
        <v>292</v>
      </c>
      <c r="AS56" s="5" t="s">
        <v>58</v>
      </c>
    </row>
    <row r="57" spans="1:47" ht="68" x14ac:dyDescent="0.2">
      <c r="A57" s="5">
        <f t="shared" si="1"/>
        <v>49</v>
      </c>
      <c r="B57" s="23" t="s">
        <v>504</v>
      </c>
      <c r="C57" s="25">
        <v>44211</v>
      </c>
      <c r="D57" s="5" t="s">
        <v>88</v>
      </c>
      <c r="E57" s="3" t="s">
        <v>116</v>
      </c>
      <c r="F57" s="5" t="s">
        <v>197</v>
      </c>
      <c r="G57" s="5" t="s">
        <v>198</v>
      </c>
      <c r="H57" s="5" t="s">
        <v>199</v>
      </c>
      <c r="I57" s="5" t="s">
        <v>200</v>
      </c>
      <c r="J57" s="5"/>
      <c r="K57" s="5" t="s">
        <v>201</v>
      </c>
      <c r="L57" s="5"/>
      <c r="M57" s="8">
        <v>1997</v>
      </c>
      <c r="N57" s="8">
        <v>4</v>
      </c>
      <c r="O57" s="3" t="s">
        <v>57</v>
      </c>
      <c r="P57" s="9" t="s">
        <v>272</v>
      </c>
      <c r="Q57" s="10">
        <v>1531.2</v>
      </c>
      <c r="R57" s="15">
        <v>0</v>
      </c>
      <c r="S57" s="10">
        <v>63.8</v>
      </c>
      <c r="T57" s="21">
        <v>0.86699999999999999</v>
      </c>
      <c r="U57" s="9" t="s">
        <v>60</v>
      </c>
      <c r="V57" s="9" t="s">
        <v>273</v>
      </c>
      <c r="W57" s="9" t="s">
        <v>60</v>
      </c>
      <c r="X57" s="9" t="s">
        <v>58</v>
      </c>
      <c r="Y57" s="3" t="s">
        <v>274</v>
      </c>
      <c r="Z57" s="3" t="s">
        <v>60</v>
      </c>
      <c r="AA57" s="3" t="s">
        <v>60</v>
      </c>
      <c r="AB57" s="3" t="s">
        <v>58</v>
      </c>
      <c r="AC57" s="3" t="s">
        <v>275</v>
      </c>
      <c r="AD57" s="8">
        <v>90</v>
      </c>
      <c r="AE57" s="8">
        <v>88</v>
      </c>
      <c r="AF57" s="8">
        <v>1</v>
      </c>
      <c r="AG57" s="3" t="s">
        <v>58</v>
      </c>
      <c r="AH57" s="3" t="s">
        <v>58</v>
      </c>
      <c r="AI57" s="3" t="s">
        <v>58</v>
      </c>
      <c r="AJ57" s="4"/>
      <c r="AK57" s="9" t="s">
        <v>58</v>
      </c>
      <c r="AL57" s="9" t="s">
        <v>58</v>
      </c>
      <c r="AM57" s="9" t="s">
        <v>58</v>
      </c>
      <c r="AN57" s="9" t="s">
        <v>58</v>
      </c>
      <c r="AO57" s="9" t="s">
        <v>58</v>
      </c>
      <c r="AP57" s="9" t="s">
        <v>57</v>
      </c>
      <c r="AQ57" s="9" t="s">
        <v>237</v>
      </c>
      <c r="AR57" s="75" t="s">
        <v>292</v>
      </c>
      <c r="AS57" s="5" t="s">
        <v>58</v>
      </c>
    </row>
    <row r="58" spans="1:47" ht="68" x14ac:dyDescent="0.2">
      <c r="A58" s="5">
        <f t="shared" si="1"/>
        <v>50</v>
      </c>
      <c r="B58" s="23" t="s">
        <v>505</v>
      </c>
      <c r="C58" s="25">
        <v>44211</v>
      </c>
      <c r="D58" s="5" t="s">
        <v>88</v>
      </c>
      <c r="E58" s="3" t="s">
        <v>117</v>
      </c>
      <c r="F58" s="5" t="s">
        <v>197</v>
      </c>
      <c r="G58" s="5" t="s">
        <v>198</v>
      </c>
      <c r="H58" s="5" t="s">
        <v>199</v>
      </c>
      <c r="I58" s="5" t="s">
        <v>200</v>
      </c>
      <c r="J58" s="5"/>
      <c r="K58" s="5" t="s">
        <v>203</v>
      </c>
      <c r="L58" s="5"/>
      <c r="M58" s="8">
        <v>2007</v>
      </c>
      <c r="N58" s="8">
        <v>11</v>
      </c>
      <c r="O58" s="3" t="s">
        <v>57</v>
      </c>
      <c r="P58" s="9" t="s">
        <v>276</v>
      </c>
      <c r="Q58" s="15">
        <v>934</v>
      </c>
      <c r="R58" s="15">
        <v>0</v>
      </c>
      <c r="S58" s="10">
        <v>38.9</v>
      </c>
      <c r="T58" s="21">
        <v>0.86699999999999999</v>
      </c>
      <c r="U58" s="9" t="s">
        <v>60</v>
      </c>
      <c r="V58" s="9" t="s">
        <v>277</v>
      </c>
      <c r="W58" s="9" t="s">
        <v>60</v>
      </c>
      <c r="X58" s="9" t="s">
        <v>58</v>
      </c>
      <c r="Y58" s="3" t="s">
        <v>278</v>
      </c>
      <c r="Z58" s="3" t="s">
        <v>60</v>
      </c>
      <c r="AA58" s="3" t="s">
        <v>60</v>
      </c>
      <c r="AB58" s="3" t="s">
        <v>58</v>
      </c>
      <c r="AC58" s="3" t="s">
        <v>275</v>
      </c>
      <c r="AD58" s="8">
        <v>85</v>
      </c>
      <c r="AE58" s="8">
        <v>83</v>
      </c>
      <c r="AF58" s="8">
        <v>1</v>
      </c>
      <c r="AG58" s="3" t="s">
        <v>279</v>
      </c>
      <c r="AH58" s="3" t="s">
        <v>279</v>
      </c>
      <c r="AI58" s="3" t="s">
        <v>279</v>
      </c>
      <c r="AJ58" s="4"/>
      <c r="AK58" s="9" t="s">
        <v>58</v>
      </c>
      <c r="AL58" s="9" t="s">
        <v>58</v>
      </c>
      <c r="AM58" s="9" t="s">
        <v>58</v>
      </c>
      <c r="AN58" s="9" t="s">
        <v>58</v>
      </c>
      <c r="AO58" s="9" t="s">
        <v>58</v>
      </c>
      <c r="AP58" s="9" t="s">
        <v>57</v>
      </c>
      <c r="AQ58" s="9" t="s">
        <v>237</v>
      </c>
      <c r="AR58" s="75" t="s">
        <v>292</v>
      </c>
      <c r="AS58" s="5" t="s">
        <v>58</v>
      </c>
    </row>
    <row r="59" spans="1:47" ht="119" x14ac:dyDescent="0.2">
      <c r="A59" s="5">
        <f t="shared" si="1"/>
        <v>51</v>
      </c>
      <c r="B59" s="23" t="s">
        <v>506</v>
      </c>
      <c r="C59" s="25">
        <v>45637</v>
      </c>
      <c r="D59" s="3" t="s">
        <v>88</v>
      </c>
      <c r="E59" s="3" t="s">
        <v>118</v>
      </c>
      <c r="F59" s="5" t="s">
        <v>197</v>
      </c>
      <c r="G59" s="5" t="s">
        <v>406</v>
      </c>
      <c r="H59" s="5" t="s">
        <v>407</v>
      </c>
      <c r="I59" s="40" t="s">
        <v>408</v>
      </c>
      <c r="J59" s="5"/>
      <c r="K59" s="5" t="s">
        <v>202</v>
      </c>
      <c r="L59" s="5" t="s">
        <v>409</v>
      </c>
      <c r="M59" s="3" t="s">
        <v>280</v>
      </c>
      <c r="N59" s="8">
        <v>18</v>
      </c>
      <c r="O59" s="3" t="s">
        <v>281</v>
      </c>
      <c r="P59" s="3" t="s">
        <v>282</v>
      </c>
      <c r="Q59" s="3" t="s">
        <v>283</v>
      </c>
      <c r="R59" s="3" t="s">
        <v>284</v>
      </c>
      <c r="S59" s="11">
        <v>11.5</v>
      </c>
      <c r="T59" s="3" t="s">
        <v>285</v>
      </c>
      <c r="U59" s="3" t="s">
        <v>60</v>
      </c>
      <c r="V59" s="3" t="s">
        <v>286</v>
      </c>
      <c r="W59" s="3" t="s">
        <v>60</v>
      </c>
      <c r="X59" s="3" t="s">
        <v>58</v>
      </c>
      <c r="Y59" s="3" t="s">
        <v>58</v>
      </c>
      <c r="Z59" s="3" t="s">
        <v>57</v>
      </c>
      <c r="AA59" s="3" t="s">
        <v>60</v>
      </c>
      <c r="AB59" s="3" t="s">
        <v>58</v>
      </c>
      <c r="AC59" s="3" t="s">
        <v>287</v>
      </c>
      <c r="AD59" s="8">
        <v>85</v>
      </c>
      <c r="AE59" s="8">
        <v>85</v>
      </c>
      <c r="AF59" s="8">
        <v>2</v>
      </c>
      <c r="AG59" s="8">
        <v>85</v>
      </c>
      <c r="AH59" s="8">
        <v>55</v>
      </c>
      <c r="AI59" s="8">
        <v>1</v>
      </c>
      <c r="AJ59" s="5"/>
      <c r="AK59" s="3" t="s">
        <v>58</v>
      </c>
      <c r="AL59" s="3" t="s">
        <v>58</v>
      </c>
      <c r="AM59" s="3" t="s">
        <v>58</v>
      </c>
      <c r="AN59" s="3" t="s">
        <v>58</v>
      </c>
      <c r="AO59" s="3" t="s">
        <v>58</v>
      </c>
      <c r="AP59" s="3" t="s">
        <v>57</v>
      </c>
      <c r="AQ59" s="3" t="s">
        <v>288</v>
      </c>
      <c r="AR59" s="68" t="s">
        <v>292</v>
      </c>
      <c r="AS59" s="5" t="s">
        <v>58</v>
      </c>
    </row>
    <row r="60" spans="1:47" s="72" customFormat="1" ht="75" customHeight="1" x14ac:dyDescent="0.2">
      <c r="A60" s="5">
        <f t="shared" si="1"/>
        <v>52</v>
      </c>
      <c r="B60" s="50" t="s">
        <v>507</v>
      </c>
      <c r="C60" s="25">
        <v>45590</v>
      </c>
      <c r="D60" s="5" t="s">
        <v>84</v>
      </c>
      <c r="E60" s="5" t="s">
        <v>119</v>
      </c>
      <c r="F60" s="5" t="s">
        <v>204</v>
      </c>
      <c r="G60" s="5" t="s">
        <v>329</v>
      </c>
      <c r="H60" s="5" t="s">
        <v>330</v>
      </c>
      <c r="I60" s="27" t="s">
        <v>331</v>
      </c>
      <c r="J60" s="5"/>
      <c r="K60" s="5" t="s">
        <v>205</v>
      </c>
      <c r="L60" s="5"/>
      <c r="M60" s="8">
        <v>1995</v>
      </c>
      <c r="N60" s="5">
        <v>10</v>
      </c>
      <c r="O60" s="5" t="s">
        <v>57</v>
      </c>
      <c r="P60" s="33">
        <v>60774</v>
      </c>
      <c r="Q60" s="32">
        <v>184.8</v>
      </c>
      <c r="R60" s="31">
        <v>0</v>
      </c>
      <c r="S60" s="32">
        <v>7.7</v>
      </c>
      <c r="T60" s="32">
        <v>90.1</v>
      </c>
      <c r="U60" s="28" t="s">
        <v>60</v>
      </c>
      <c r="V60" s="28"/>
      <c r="W60" s="28" t="s">
        <v>60</v>
      </c>
      <c r="X60" s="28"/>
      <c r="Y60" s="28"/>
      <c r="Z60" s="28" t="s">
        <v>57</v>
      </c>
      <c r="AA60" s="28" t="s">
        <v>60</v>
      </c>
      <c r="AB60" s="28"/>
      <c r="AC60" s="5" t="s">
        <v>67</v>
      </c>
      <c r="AD60" s="8">
        <v>150</v>
      </c>
      <c r="AE60" s="5"/>
      <c r="AF60" s="11">
        <v>3.5</v>
      </c>
      <c r="AG60" s="8">
        <v>100</v>
      </c>
      <c r="AH60" s="8">
        <v>50</v>
      </c>
      <c r="AI60" s="5"/>
      <c r="AJ60" s="5" t="s">
        <v>58</v>
      </c>
      <c r="AK60" s="5"/>
      <c r="AL60" s="5"/>
      <c r="AM60" s="5"/>
      <c r="AN60" s="5"/>
      <c r="AO60" s="5"/>
      <c r="AP60" s="5" t="s">
        <v>57</v>
      </c>
      <c r="AQ60" s="5" t="s">
        <v>289</v>
      </c>
      <c r="AR60" s="68" t="s">
        <v>59</v>
      </c>
      <c r="AS60" s="5" t="s">
        <v>59</v>
      </c>
      <c r="AT60" s="56"/>
      <c r="AU60" s="56"/>
    </row>
    <row r="61" spans="1:47" ht="34" x14ac:dyDescent="0.2">
      <c r="A61" s="5">
        <f t="shared" si="1"/>
        <v>53</v>
      </c>
      <c r="B61" s="80" t="s">
        <v>520</v>
      </c>
      <c r="C61" s="25">
        <v>45775</v>
      </c>
      <c r="D61" s="24" t="s">
        <v>81</v>
      </c>
      <c r="E61" s="24" t="s">
        <v>479</v>
      </c>
      <c r="F61" s="24" t="s">
        <v>480</v>
      </c>
      <c r="G61" s="5" t="s">
        <v>469</v>
      </c>
      <c r="H61" s="5" t="s">
        <v>470</v>
      </c>
      <c r="I61" s="42" t="s">
        <v>471</v>
      </c>
      <c r="J61" s="24" t="s">
        <v>481</v>
      </c>
      <c r="K61" s="24"/>
      <c r="L61" s="24"/>
      <c r="M61" s="24">
        <v>2025</v>
      </c>
      <c r="N61" s="24"/>
      <c r="O61" s="24"/>
      <c r="P61" s="43">
        <f>S61*8760*T61/100</f>
        <v>47829.599999999999</v>
      </c>
      <c r="Q61" s="41">
        <f>100*P61/(365*T61)</f>
        <v>144</v>
      </c>
      <c r="R61" s="24" t="s">
        <v>472</v>
      </c>
      <c r="S61" s="48">
        <v>6</v>
      </c>
      <c r="T61" s="24">
        <v>91</v>
      </c>
      <c r="U61" s="24" t="s">
        <v>59</v>
      </c>
      <c r="V61" s="48">
        <v>7.59</v>
      </c>
      <c r="W61" s="24" t="s">
        <v>60</v>
      </c>
      <c r="X61" s="5" t="s">
        <v>58</v>
      </c>
      <c r="Y61" s="5" t="s">
        <v>58</v>
      </c>
      <c r="Z61" s="24" t="s">
        <v>57</v>
      </c>
      <c r="AA61" s="24" t="s">
        <v>60</v>
      </c>
      <c r="AB61" s="5" t="s">
        <v>58</v>
      </c>
      <c r="AC61" s="24" t="s">
        <v>67</v>
      </c>
      <c r="AD61" s="49">
        <v>113.7</v>
      </c>
      <c r="AE61" s="41" t="s">
        <v>472</v>
      </c>
      <c r="AF61" s="24">
        <v>1.62</v>
      </c>
      <c r="AG61" s="24">
        <v>85</v>
      </c>
      <c r="AH61" s="41" t="s">
        <v>472</v>
      </c>
      <c r="AI61" s="24" t="s">
        <v>472</v>
      </c>
      <c r="AJ61" s="5" t="s">
        <v>58</v>
      </c>
      <c r="AK61" s="5" t="s">
        <v>58</v>
      </c>
      <c r="AL61" s="5" t="s">
        <v>58</v>
      </c>
      <c r="AM61" s="5" t="s">
        <v>58</v>
      </c>
      <c r="AN61" s="5" t="s">
        <v>58</v>
      </c>
      <c r="AO61" s="5" t="s">
        <v>58</v>
      </c>
      <c r="AP61" s="5" t="s">
        <v>57</v>
      </c>
      <c r="AQ61" s="24">
        <v>0.67</v>
      </c>
      <c r="AR61" s="69">
        <v>0.13600000000000001</v>
      </c>
      <c r="AS61" s="5"/>
    </row>
    <row r="62" spans="1:47" ht="119" x14ac:dyDescent="0.2">
      <c r="A62" s="5">
        <f t="shared" si="1"/>
        <v>54</v>
      </c>
      <c r="B62" s="36" t="s">
        <v>508</v>
      </c>
      <c r="C62" s="25">
        <v>45637</v>
      </c>
      <c r="D62" s="5" t="s">
        <v>88</v>
      </c>
      <c r="E62" s="3" t="s">
        <v>120</v>
      </c>
      <c r="F62" s="5" t="s">
        <v>206</v>
      </c>
      <c r="G62" s="5" t="s">
        <v>410</v>
      </c>
      <c r="H62" s="5" t="s">
        <v>411</v>
      </c>
      <c r="I62" s="5" t="s">
        <v>412</v>
      </c>
      <c r="J62" s="5"/>
      <c r="K62" s="5" t="s">
        <v>207</v>
      </c>
      <c r="L62" s="5" t="s">
        <v>413</v>
      </c>
      <c r="M62" s="8">
        <v>2016</v>
      </c>
      <c r="N62" s="8"/>
      <c r="O62" s="3" t="s">
        <v>57</v>
      </c>
      <c r="P62" s="3" t="s">
        <v>290</v>
      </c>
      <c r="Q62" s="14">
        <v>2160</v>
      </c>
      <c r="R62" s="8">
        <v>0</v>
      </c>
      <c r="S62" s="8">
        <v>90</v>
      </c>
      <c r="T62" s="11">
        <v>91.3</v>
      </c>
      <c r="U62" s="3" t="s">
        <v>57</v>
      </c>
      <c r="V62" s="5"/>
      <c r="W62" s="3" t="s">
        <v>60</v>
      </c>
      <c r="X62" s="3" t="s">
        <v>58</v>
      </c>
      <c r="Y62" s="3" t="s">
        <v>58</v>
      </c>
      <c r="Z62" s="3" t="s">
        <v>60</v>
      </c>
      <c r="AA62" s="3" t="s">
        <v>57</v>
      </c>
      <c r="AB62" s="3" t="s">
        <v>291</v>
      </c>
      <c r="AC62" s="5" t="s">
        <v>67</v>
      </c>
      <c r="AD62" s="5" t="s">
        <v>414</v>
      </c>
      <c r="AE62" s="5" t="s">
        <v>415</v>
      </c>
      <c r="AF62" s="5" t="s">
        <v>416</v>
      </c>
      <c r="AG62" s="5" t="s">
        <v>402</v>
      </c>
      <c r="AH62" s="5" t="s">
        <v>402</v>
      </c>
      <c r="AI62" s="5"/>
      <c r="AJ62" s="5" t="s">
        <v>402</v>
      </c>
      <c r="AK62" s="5"/>
      <c r="AL62" s="5" t="s">
        <v>402</v>
      </c>
      <c r="AM62" s="5" t="s">
        <v>402</v>
      </c>
      <c r="AN62" s="5" t="s">
        <v>402</v>
      </c>
      <c r="AO62" s="5" t="s">
        <v>402</v>
      </c>
      <c r="AP62" s="5" t="s">
        <v>402</v>
      </c>
      <c r="AQ62" s="5" t="s">
        <v>417</v>
      </c>
      <c r="AR62" s="68" t="s">
        <v>393</v>
      </c>
      <c r="AS62" s="5">
        <v>0.40300000000000002</v>
      </c>
    </row>
    <row r="63" spans="1:47" x14ac:dyDescent="0.2">
      <c r="E63" s="74"/>
      <c r="M63" s="74"/>
      <c r="N63" s="76"/>
      <c r="O63" s="74"/>
      <c r="P63" s="76"/>
      <c r="T63" s="76"/>
      <c r="U63" s="76"/>
      <c r="V63" s="76"/>
      <c r="Z63" s="74"/>
      <c r="AA63" s="74"/>
      <c r="AC63" s="74"/>
      <c r="AD63" s="76"/>
      <c r="AE63" s="76"/>
      <c r="AF63" s="76"/>
      <c r="AG63" s="76"/>
      <c r="AH63" s="76"/>
      <c r="AI63" s="76"/>
    </row>
    <row r="64" spans="1:47" x14ac:dyDescent="0.2">
      <c r="F64" s="77"/>
    </row>
    <row r="67" spans="2:2" x14ac:dyDescent="0.2">
      <c r="B67" s="78"/>
    </row>
  </sheetData>
  <sheetProtection sheet="1" objects="1" scenarios="1"/>
  <mergeCells count="8">
    <mergeCell ref="D3:H3"/>
    <mergeCell ref="AK7:AS7"/>
    <mergeCell ref="AC7:AJ7"/>
    <mergeCell ref="P7:AB7"/>
    <mergeCell ref="M7:O7"/>
    <mergeCell ref="J7:L7"/>
    <mergeCell ref="G7:I7"/>
    <mergeCell ref="D7:F7"/>
  </mergeCells>
  <phoneticPr fontId="2" type="noConversion"/>
  <hyperlinks>
    <hyperlink ref="I56" r:id="rId1" xr:uid="{ADCC0744-41DD-1F45-A349-E4D69535CFF7}"/>
    <hyperlink ref="I24" r:id="rId2" xr:uid="{B6D87C11-6383-AB49-AA27-430BC5F35C7E}"/>
    <hyperlink ref="I43" r:id="rId3" xr:uid="{6F37FF54-60D9-0B47-B6C3-F7F1526C0F36}"/>
    <hyperlink ref="I54" r:id="rId4" xr:uid="{DBF43904-069D-D846-9A1D-801F9668B546}"/>
    <hyperlink ref="I25" r:id="rId5" xr:uid="{FD59AA29-5F00-5B45-BE10-568FA21B03BD}"/>
    <hyperlink ref="I45" r:id="rId6" xr:uid="{6B39A8E7-A514-364F-9084-CB4BF8C43C97}"/>
    <hyperlink ref="I34" r:id="rId7" xr:uid="{AB4DEDB2-AC2E-0845-90BF-4ED97998CD0F}"/>
    <hyperlink ref="I9" r:id="rId8" xr:uid="{579A64CA-ED6D-8E45-8F2E-4562FB23F9AF}"/>
    <hyperlink ref="I39" r:id="rId9" xr:uid="{97BC7ACA-11A0-9F41-815D-5F11103CCB67}"/>
    <hyperlink ref="I47" r:id="rId10" xr:uid="{D0938D74-CF35-D842-99E8-937D36296A09}"/>
    <hyperlink ref="I33" r:id="rId11" display="paul.kilgour@suez.com" xr:uid="{13707426-8AE5-6C4A-B004-3282EEE4A55C}"/>
    <hyperlink ref="I59" r:id="rId12" display="sanjay.patel@suez.com" xr:uid="{02794232-D845-2E42-B589-C902301508CC}"/>
    <hyperlink ref="I48" r:id="rId13" xr:uid="{6C567F07-BD0E-CC4F-8F0E-77FA468E6E51}"/>
    <hyperlink ref="I42" r:id="rId14" xr:uid="{C9C731A1-7F95-8542-BEC3-027CE87428EE}"/>
    <hyperlink ref="I10" r:id="rId15" xr:uid="{BBABDF8F-71DC-F34D-A1B5-5E8992FC7763}"/>
    <hyperlink ref="I22" r:id="rId16" xr:uid="{38C8E6AC-7102-4F4E-90B1-FAAE9BAB67CD}"/>
    <hyperlink ref="I27" r:id="rId17" xr:uid="{CAB89F37-016E-CE4F-B43A-1AB359B2A85D}"/>
    <hyperlink ref="I29" r:id="rId18" xr:uid="{95D9B693-FA60-AC45-ADF6-66DE2C3EA545}"/>
    <hyperlink ref="I36" r:id="rId19" xr:uid="{3F814424-6978-AB48-B1E1-826A2B79C801}"/>
    <hyperlink ref="B9" r:id="rId20" xr:uid="{2F84E5C7-B004-C94B-801E-5823938C1379}"/>
    <hyperlink ref="I15" r:id="rId21" xr:uid="{E8C6378B-4178-254B-93A2-D6964DF07FFB}"/>
    <hyperlink ref="I18" r:id="rId22" xr:uid="{F6C708ED-E180-D240-A469-7260B8A30BBE}"/>
    <hyperlink ref="I11" r:id="rId23" xr:uid="{DBFE46D5-46A5-DF48-90EC-43C3D9FDF652}"/>
    <hyperlink ref="I12" r:id="rId24" xr:uid="{22354345-AAE4-5D42-92DA-30806DE7A21F}"/>
    <hyperlink ref="I14" r:id="rId25" xr:uid="{5588B746-F4D7-5741-BB58-B55D06E9A006}"/>
    <hyperlink ref="I16" r:id="rId26" xr:uid="{12FB2C08-546E-DA49-8646-B5CDF178F694}"/>
    <hyperlink ref="I21" r:id="rId27" xr:uid="{41447FF6-6C49-D345-9A90-F3A941B5D26B}"/>
    <hyperlink ref="I23" r:id="rId28" xr:uid="{FE237083-4CE6-2B44-BFF1-B65AAB312D0A}"/>
    <hyperlink ref="I26" r:id="rId29" xr:uid="{5E2C81A9-6C7E-4D41-BF42-ADE56A5A0198}"/>
    <hyperlink ref="I44" r:id="rId30" xr:uid="{F8A6D736-8DF5-F94B-A01D-ACBFC2D61A75}"/>
    <hyperlink ref="I49" r:id="rId31" xr:uid="{873A7A4B-CD18-4C4D-BF4A-B604FCF3B8FC}"/>
    <hyperlink ref="I50" r:id="rId32" xr:uid="{C35F3AAB-2C5C-6746-9669-6258F428FA39}"/>
    <hyperlink ref="I61" r:id="rId33" xr:uid="{D688E412-7EA9-224A-95C3-D4AE76A6D6A4}"/>
    <hyperlink ref="B22" r:id="rId34" xr:uid="{90ACDE5A-3744-B94B-BE34-32B21F2EF9D6}"/>
    <hyperlink ref="B27" r:id="rId35" xr:uid="{2631DD09-EAF1-164E-A5EE-8165210F8E41}"/>
    <hyperlink ref="B28" r:id="rId36" xr:uid="{51B51E26-11C7-9F49-8B88-9CD9CF148306}"/>
    <hyperlink ref="B29" r:id="rId37" xr:uid="{C0FB9439-11C1-5A4A-9E10-40217EE52FFF}"/>
    <hyperlink ref="B30" r:id="rId38" xr:uid="{6E02CC5C-88C9-4A4B-97BF-780546115D50}"/>
    <hyperlink ref="B33" r:id="rId39" xr:uid="{DA08D7D8-8D41-9542-8CCB-AA8763BBBDC3}"/>
    <hyperlink ref="B35" r:id="rId40" xr:uid="{85A02BCE-FE17-C240-9BAA-CA4B3B5B7E1A}"/>
    <hyperlink ref="B36" r:id="rId41" xr:uid="{D81E4975-1635-7546-8536-95F9AF26DABF}"/>
    <hyperlink ref="B37" r:id="rId42" xr:uid="{CB6EEA94-10BB-FD4B-BFE3-83ACCAEFCAA7}"/>
    <hyperlink ref="B38" r:id="rId43" xr:uid="{32935B72-4E28-8747-BD62-1AAA25C94FD1}"/>
    <hyperlink ref="B39" r:id="rId44" xr:uid="{C298C0D3-37D8-FC42-99C8-48AF91192F91}"/>
    <hyperlink ref="B41" r:id="rId45" xr:uid="{70E77628-A6B7-EC4A-A5C0-93DCC32FC7D6}"/>
    <hyperlink ref="B45" r:id="rId46" xr:uid="{4FC621F7-783C-F542-B9A2-447E51269405}"/>
    <hyperlink ref="B46" r:id="rId47" xr:uid="{3012C33E-86B0-854A-8755-B5EE31E221DD}"/>
    <hyperlink ref="B47" r:id="rId48" xr:uid="{76929A94-B2DF-124E-867A-3337FC144B45}"/>
    <hyperlink ref="B51" r:id="rId49" xr:uid="{08D78FBE-FAA8-C449-AD03-544F012A4339}"/>
    <hyperlink ref="B52" r:id="rId50" xr:uid="{4A020528-C868-B340-919D-2127BCB25EEF}"/>
    <hyperlink ref="B53" r:id="rId51" xr:uid="{0C46F98F-1F4C-6A48-AAEA-7D2A0FF10448}"/>
    <hyperlink ref="B55" r:id="rId52" xr:uid="{A84FC135-5E64-7F49-8A72-EC366D62E581}"/>
    <hyperlink ref="B57" r:id="rId53" xr:uid="{C08C2F81-2FFD-7B41-A2EF-3CE9A687D02E}"/>
    <hyperlink ref="B58" r:id="rId54" xr:uid="{B7FB462A-4B6D-5940-8142-77BD6DFE8CF0}"/>
    <hyperlink ref="B59" r:id="rId55" xr:uid="{56025D50-9C86-6748-BF0A-67321D5E7065}"/>
    <hyperlink ref="B60" r:id="rId56" xr:uid="{44276661-E922-1041-8233-35BD60BEA721}"/>
    <hyperlink ref="B62" r:id="rId57" xr:uid="{91291D23-63EF-594D-92E7-D8BD7AA835A2}"/>
    <hyperlink ref="B56" r:id="rId58" xr:uid="{D2F2A9B8-DF2C-2547-AB83-27143DDD8832}"/>
    <hyperlink ref="B19" r:id="rId59" xr:uid="{0E675D5B-2FCD-D143-85ED-9D531352EF5B}"/>
    <hyperlink ref="B15" r:id="rId60" xr:uid="{9D571358-3AEF-DB40-BB4C-DCB01F8CDAEE}"/>
    <hyperlink ref="B61" r:id="rId61" xr:uid="{5100B180-0D75-394C-A568-837114378C3D}"/>
    <hyperlink ref="B54" r:id="rId62" xr:uid="{9E8C72F6-2936-AA4B-9961-AAB6BC90D161}"/>
    <hyperlink ref="B48" r:id="rId63" xr:uid="{04EE5A78-E570-ED41-9F02-1906AD4437D4}"/>
    <hyperlink ref="B43" r:id="rId64" xr:uid="{68F55C1B-F940-BD45-8B46-C66E9ADFABDE}"/>
    <hyperlink ref="B42" r:id="rId65" xr:uid="{AC0C271A-543D-5546-89F2-1BF091002348}"/>
    <hyperlink ref="B34" r:id="rId66" xr:uid="{8CF6A4FC-45B4-B048-9B88-1DC918C7C745}"/>
    <hyperlink ref="B32" r:id="rId67" xr:uid="{B82ECE25-5054-4049-AFE7-896F8F867901}"/>
    <hyperlink ref="B31" r:id="rId68" xr:uid="{4EECE38B-F647-1347-9DCB-B0A88777B1F8}"/>
    <hyperlink ref="B40" r:id="rId69" xr:uid="{414DD86E-1919-8646-8CAF-4BB269F1933F}"/>
    <hyperlink ref="B25" r:id="rId70" xr:uid="{9A205273-42E9-2E47-8B7C-627567DB88FB}"/>
    <hyperlink ref="B24" r:id="rId71" xr:uid="{3B762514-55C4-F949-913F-CE1D20FAC245}"/>
    <hyperlink ref="B18" r:id="rId72" xr:uid="{B6C5371D-F3E4-0145-851E-C5418B6BB7EF}"/>
  </hyperlinks>
  <pageMargins left="0.7" right="0.7" top="0.75" bottom="0.75" header="0.3" footer="0.3"/>
  <drawing r:id="rId73"/>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2</vt:i4>
      </vt:variant>
    </vt:vector>
  </HeadingPairs>
  <TitlesOfParts>
    <vt:vector size="2" baseType="lpstr">
      <vt:lpstr>Introduction</vt:lpstr>
      <vt:lpstr>Directory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Rule</dc:creator>
  <cp:lastModifiedBy>Charlotte Rule</cp:lastModifiedBy>
  <dcterms:created xsi:type="dcterms:W3CDTF">2024-09-17T11:04:10Z</dcterms:created>
  <dcterms:modified xsi:type="dcterms:W3CDTF">2025-05-20T13:23:45Z</dcterms:modified>
</cp:coreProperties>
</file>