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S:\Personal Folders\FreshRoots\"/>
    </mc:Choice>
  </mc:AlternateContent>
  <xr:revisionPtr revIDLastSave="0" documentId="8_{33FAEC84-3A60-415F-B706-68181396A112}" xr6:coauthVersionLast="47" xr6:coauthVersionMax="47" xr10:uidLastSave="{00000000-0000-0000-0000-000000000000}"/>
  <bookViews>
    <workbookView xWindow="28680" yWindow="-120" windowWidth="29040" windowHeight="15840" xr2:uid="{B609D9FD-4CD3-467A-9620-48F4435ABBB2}"/>
  </bookViews>
  <sheets>
    <sheet name="Instructions" sheetId="2" r:id="rId1"/>
    <sheet name="Crop and Livestock Data" sheetId="1" r:id="rId2"/>
    <sheet name="Overall Net Cash Flow" sheetId="3" r:id="rId3"/>
    <sheet name="Per Crop Per Acre Cash Flow"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 l="1"/>
  <c r="E30" i="1"/>
  <c r="E21" i="1"/>
  <c r="F26" i="3" l="1"/>
  <c r="F20" i="3"/>
  <c r="D24" i="3"/>
  <c r="D23" i="3"/>
  <c r="D21" i="3"/>
  <c r="D17" i="3"/>
  <c r="F23" i="4"/>
  <c r="F22" i="4"/>
  <c r="F21" i="4"/>
  <c r="F20" i="4"/>
  <c r="F19" i="4"/>
  <c r="F18" i="4"/>
  <c r="E23" i="4"/>
  <c r="E22" i="4"/>
  <c r="E21" i="4"/>
  <c r="E20" i="4"/>
  <c r="E19" i="4"/>
  <c r="E18" i="4"/>
  <c r="F10" i="4"/>
  <c r="E12" i="4"/>
  <c r="E11" i="4"/>
  <c r="D13" i="4"/>
  <c r="D12" i="4"/>
  <c r="D23" i="4"/>
  <c r="D22" i="4"/>
  <c r="D21" i="4"/>
  <c r="D20" i="4"/>
  <c r="D19" i="4"/>
  <c r="D18" i="4"/>
  <c r="C23" i="4"/>
  <c r="C22" i="4"/>
  <c r="C21" i="4"/>
  <c r="C20" i="4"/>
  <c r="C19" i="4"/>
  <c r="C18" i="4"/>
  <c r="C5" i="4"/>
  <c r="C11" i="4" s="1"/>
  <c r="F5" i="4"/>
  <c r="F12" i="4" s="1"/>
  <c r="E5" i="4"/>
  <c r="E10" i="4" s="1"/>
  <c r="D5" i="4"/>
  <c r="D10" i="4" s="1"/>
  <c r="F17" i="4"/>
  <c r="E17" i="4"/>
  <c r="D17" i="4"/>
  <c r="C17" i="4"/>
  <c r="F81" i="3"/>
  <c r="G74" i="3"/>
  <c r="F73" i="3"/>
  <c r="F72" i="3"/>
  <c r="F71" i="3"/>
  <c r="F74" i="3" s="1"/>
  <c r="F67" i="3"/>
  <c r="D58" i="3"/>
  <c r="F49" i="3"/>
  <c r="G42" i="3"/>
  <c r="F41" i="3"/>
  <c r="F40" i="3"/>
  <c r="F39" i="3"/>
  <c r="F38" i="3"/>
  <c r="F37" i="3"/>
  <c r="F36" i="3"/>
  <c r="F35" i="3"/>
  <c r="F34" i="3"/>
  <c r="F33" i="3"/>
  <c r="F32" i="3"/>
  <c r="F42" i="3" s="1"/>
  <c r="H41" i="1"/>
  <c r="E40" i="1"/>
  <c r="H32" i="1"/>
  <c r="E31" i="1"/>
  <c r="M29" i="1"/>
  <c r="P23" i="1"/>
  <c r="H23" i="1"/>
  <c r="P22" i="1"/>
  <c r="E22" i="1"/>
  <c r="P21" i="1"/>
  <c r="P20" i="1"/>
  <c r="M20" i="1"/>
  <c r="D8" i="3" s="1"/>
  <c r="P19" i="1"/>
  <c r="P17" i="1"/>
  <c r="P16" i="1"/>
  <c r="O15" i="1"/>
  <c r="H14" i="1"/>
  <c r="E13" i="1"/>
  <c r="E12" i="1" s="1"/>
  <c r="M11" i="1"/>
  <c r="C10" i="4" l="1"/>
  <c r="F9" i="4"/>
  <c r="E13" i="4"/>
  <c r="E9" i="4"/>
  <c r="D9" i="4"/>
  <c r="D14" i="4" s="1"/>
  <c r="F11" i="4"/>
  <c r="F13" i="4"/>
  <c r="D9" i="3"/>
  <c r="D14" i="3" s="1"/>
  <c r="D11" i="4"/>
  <c r="C9" i="4"/>
  <c r="C12" i="4"/>
  <c r="C13" i="4"/>
  <c r="F28" i="3"/>
  <c r="G5" i="4"/>
  <c r="G20" i="4" s="1"/>
  <c r="C14" i="4" l="1"/>
  <c r="F14" i="4"/>
  <c r="C37" i="4"/>
  <c r="G18" i="4"/>
  <c r="C34" i="4"/>
  <c r="C26" i="4"/>
  <c r="C30" i="4"/>
  <c r="G21" i="4"/>
  <c r="G23" i="4"/>
  <c r="C33" i="4"/>
  <c r="D51" i="3"/>
  <c r="D83" i="3" s="1"/>
  <c r="C29" i="4"/>
  <c r="C25" i="4"/>
  <c r="G19" i="4"/>
  <c r="G9" i="4"/>
  <c r="G33" i="4"/>
  <c r="G25" i="4"/>
  <c r="F31" i="4"/>
  <c r="E35" i="4"/>
  <c r="E27" i="4"/>
  <c r="D35" i="4"/>
  <c r="D27" i="4"/>
  <c r="E24" i="4"/>
  <c r="D32" i="4"/>
  <c r="D24" i="4"/>
  <c r="C36" i="4"/>
  <c r="C28" i="4"/>
  <c r="G37" i="4"/>
  <c r="E31" i="4"/>
  <c r="C35" i="4"/>
  <c r="G32" i="4"/>
  <c r="G24" i="4"/>
  <c r="F30" i="4"/>
  <c r="E34" i="4"/>
  <c r="E26" i="4"/>
  <c r="D34" i="4"/>
  <c r="D26" i="4"/>
  <c r="G30" i="4"/>
  <c r="F36" i="4"/>
  <c r="F28" i="4"/>
  <c r="E32" i="4"/>
  <c r="G12" i="4"/>
  <c r="G31" i="4"/>
  <c r="F37" i="4"/>
  <c r="F29" i="4"/>
  <c r="E33" i="4"/>
  <c r="E25" i="4"/>
  <c r="G13" i="4"/>
  <c r="D33" i="4"/>
  <c r="D25" i="4"/>
  <c r="G29" i="4"/>
  <c r="G36" i="4"/>
  <c r="G28" i="4"/>
  <c r="F34" i="4"/>
  <c r="F26" i="4"/>
  <c r="E30" i="4"/>
  <c r="G10" i="4"/>
  <c r="D30" i="4"/>
  <c r="G34" i="4"/>
  <c r="G26" i="4"/>
  <c r="F32" i="4"/>
  <c r="F24" i="4"/>
  <c r="E36" i="4"/>
  <c r="E28" i="4"/>
  <c r="D36" i="4"/>
  <c r="C32" i="4"/>
  <c r="C24" i="4"/>
  <c r="F27" i="4"/>
  <c r="G11" i="4"/>
  <c r="C27" i="4"/>
  <c r="G35" i="4"/>
  <c r="G27" i="4"/>
  <c r="F33" i="4"/>
  <c r="F25" i="4"/>
  <c r="E37" i="4"/>
  <c r="E29" i="4"/>
  <c r="D37" i="4"/>
  <c r="D29" i="4"/>
  <c r="D28" i="4"/>
  <c r="F35" i="4"/>
  <c r="D31" i="4"/>
  <c r="G22" i="4"/>
  <c r="C31" i="4"/>
  <c r="E14" i="4"/>
  <c r="G14" i="4" l="1"/>
  <c r="D38" i="4"/>
  <c r="D40" i="4" s="1"/>
  <c r="G38" i="4"/>
  <c r="E38" i="4"/>
  <c r="E40" i="4" s="1"/>
  <c r="F38" i="4"/>
  <c r="F40" i="4" s="1"/>
  <c r="C38" i="4"/>
  <c r="C40" i="4" s="1"/>
  <c r="G40" i="4" l="1"/>
</calcChain>
</file>

<file path=xl/sharedStrings.xml><?xml version="1.0" encoding="utf-8"?>
<sst xmlns="http://schemas.openxmlformats.org/spreadsheetml/2006/main" count="260" uniqueCount="141">
  <si>
    <t>Data</t>
  </si>
  <si>
    <r>
      <t xml:space="preserve">CIHP- </t>
    </r>
    <r>
      <rPr>
        <sz val="11"/>
        <rFont val="Aptos Narrow"/>
        <family val="2"/>
        <scheme val="minor"/>
      </rPr>
      <t>Central Illinois High Productivity Farmland</t>
    </r>
  </si>
  <si>
    <r>
      <t xml:space="preserve">CILP- </t>
    </r>
    <r>
      <rPr>
        <sz val="11"/>
        <rFont val="Aptos Narrow"/>
        <family val="2"/>
        <scheme val="minor"/>
      </rPr>
      <t>Central Illinois Low Productivity Farmland</t>
    </r>
  </si>
  <si>
    <r>
      <t xml:space="preserve">SI- </t>
    </r>
    <r>
      <rPr>
        <sz val="11"/>
        <rFont val="Aptos Narrow"/>
        <family val="2"/>
        <scheme val="minor"/>
      </rPr>
      <t>Southern Illinois Farmland</t>
    </r>
  </si>
  <si>
    <t>Southern Illinois</t>
  </si>
  <si>
    <t>Crops</t>
  </si>
  <si>
    <t>Livestock</t>
  </si>
  <si>
    <t>University of Illinois Crop Budget Reference Data</t>
  </si>
  <si>
    <t>Choose Crop Type</t>
  </si>
  <si>
    <t>Livestock Sales (ENTER TYPE HERE)</t>
  </si>
  <si>
    <t>** Please select crop type that you would like data displayed for**</t>
  </si>
  <si>
    <t>Acres</t>
  </si>
  <si>
    <t>Chemical</t>
  </si>
  <si>
    <t xml:space="preserve"># of head sold </t>
  </si>
  <si>
    <t xml:space="preserve">Yield (bu) </t>
  </si>
  <si>
    <t>Fert/Nitrogen</t>
  </si>
  <si>
    <t>Selling Weight (lbs)</t>
  </si>
  <si>
    <t>Price/bu</t>
  </si>
  <si>
    <t>Fuel</t>
  </si>
  <si>
    <t>Selling Price (lbs)</t>
  </si>
  <si>
    <t xml:space="preserve">bu used for livestock feed </t>
  </si>
  <si>
    <t>Insurance</t>
  </si>
  <si>
    <t xml:space="preserve">Total Sales </t>
  </si>
  <si>
    <t>**Will update with new crop budgets</t>
  </si>
  <si>
    <t>Gross Income Per Acre</t>
  </si>
  <si>
    <t>Seed</t>
  </si>
  <si>
    <t xml:space="preserve">Total Crop Sales </t>
  </si>
  <si>
    <t>Other</t>
  </si>
  <si>
    <t>yield</t>
  </si>
  <si>
    <t>Price</t>
  </si>
  <si>
    <t>Fert</t>
  </si>
  <si>
    <t>CIHP Corn</t>
  </si>
  <si>
    <t>CIHP-Corn</t>
  </si>
  <si>
    <t>Yield (bu)</t>
  </si>
  <si>
    <t>Soybeans</t>
  </si>
  <si>
    <t>Wheat</t>
  </si>
  <si>
    <t>Double Crop soybean</t>
  </si>
  <si>
    <t>CILP corn</t>
  </si>
  <si>
    <t>wheat</t>
  </si>
  <si>
    <t>SI corn</t>
  </si>
  <si>
    <t>CIHP-Soybeans</t>
  </si>
  <si>
    <t>CIHP-Wheat</t>
  </si>
  <si>
    <t>CIHP-Double Crop Soybeans</t>
  </si>
  <si>
    <t>CILP-Corn</t>
  </si>
  <si>
    <t>CILP-Soybeans</t>
  </si>
  <si>
    <t>CILP-Wheat</t>
  </si>
  <si>
    <t>CILP-Double Crop Soybeans</t>
  </si>
  <si>
    <t>SI-Corn</t>
  </si>
  <si>
    <t>SI-Soybeans</t>
  </si>
  <si>
    <t>SI-Wheat</t>
  </si>
  <si>
    <t>SI-Double Crop Soybeans</t>
  </si>
  <si>
    <t xml:space="preserve">Name </t>
  </si>
  <si>
    <t xml:space="preserve">Year </t>
  </si>
  <si>
    <t>Overall Net Cash Flow Per Acre</t>
  </si>
  <si>
    <t xml:space="preserve">Farm Income </t>
  </si>
  <si>
    <t xml:space="preserve">Sales Of Livestock &amp; Other Resale Items </t>
  </si>
  <si>
    <t xml:space="preserve">Sales Of Produce Grains &amp; Other Products Raised </t>
  </si>
  <si>
    <t>Agricultural Program Payments (i.e. CSP, CRP)</t>
  </si>
  <si>
    <t xml:space="preserve">Cash Rent Received </t>
  </si>
  <si>
    <t xml:space="preserve">Custom Hire (Machine Work) </t>
  </si>
  <si>
    <t>Cooperative Distributions</t>
  </si>
  <si>
    <t xml:space="preserve">Total Farm Income </t>
  </si>
  <si>
    <t xml:space="preserve">Farm Operating Expenses </t>
  </si>
  <si>
    <t xml:space="preserve">Chemicals </t>
  </si>
  <si>
    <t xml:space="preserve">Land Rent </t>
  </si>
  <si>
    <t xml:space="preserve">Custom Hire </t>
  </si>
  <si>
    <t>Other Rent (ENTER TYPE HERE)</t>
  </si>
  <si>
    <t xml:space="preserve">Employee Benefits </t>
  </si>
  <si>
    <t xml:space="preserve">Repairs/Maintenance </t>
  </si>
  <si>
    <t xml:space="preserve">Feed/Grain </t>
  </si>
  <si>
    <t xml:space="preserve">Seeds and Plants </t>
  </si>
  <si>
    <t xml:space="preserve">Fertilizers and Lime </t>
  </si>
  <si>
    <t xml:space="preserve">Storage and Warehousing </t>
  </si>
  <si>
    <t xml:space="preserve">Freight and Trucking </t>
  </si>
  <si>
    <t xml:space="preserve">Supplies </t>
  </si>
  <si>
    <t xml:space="preserve">Gasoline, Fuel, and Oil </t>
  </si>
  <si>
    <t>Taxes (Real Estate - Farm)</t>
  </si>
  <si>
    <t xml:space="preserve">Insurance (other than health) </t>
  </si>
  <si>
    <t xml:space="preserve">Utilities </t>
  </si>
  <si>
    <t xml:space="preserve">Labor Hired </t>
  </si>
  <si>
    <t xml:space="preserve">Vet, Breeding, &amp; Medicine </t>
  </si>
  <si>
    <t xml:space="preserve">Pension, Profit-Sharing Plans </t>
  </si>
  <si>
    <t>Other (From Per/Acre Breakdown)</t>
  </si>
  <si>
    <t xml:space="preserve">Machinery/Equipment Rent </t>
  </si>
  <si>
    <t>Other (ENTER TYPE HERE)</t>
  </si>
  <si>
    <t xml:space="preserve">Total Farm Operating Expenses </t>
  </si>
  <si>
    <t xml:space="preserve">Farm Debt Schedule (Real Estate, Equipment, Improvements, etc.) </t>
  </si>
  <si>
    <t>Lender/Description of Debt (i.e. FCI, 40 ac.)</t>
  </si>
  <si>
    <t>Amount Outstanding</t>
  </si>
  <si>
    <t xml:space="preserve">Interest Rate </t>
  </si>
  <si>
    <t>Calculated Interest</t>
  </si>
  <si>
    <t xml:space="preserve">Principal Due w/in 12 mos. </t>
  </si>
  <si>
    <t xml:space="preserve">Total from Farm Debt Schedule </t>
  </si>
  <si>
    <t xml:space="preserve">Farm Operating/Input Supplier Schedule </t>
  </si>
  <si>
    <t>Lender/Description (i.e. FCI/RLOC)</t>
  </si>
  <si>
    <t>Commitment Amount</t>
  </si>
  <si>
    <t xml:space="preserve">Estimated Yearly Interest </t>
  </si>
  <si>
    <t xml:space="preserve">Total Operating/Supplier Schedule </t>
  </si>
  <si>
    <t xml:space="preserve">NET FARM CASH FLOW </t>
  </si>
  <si>
    <t xml:space="preserve">Non-Farm Income </t>
  </si>
  <si>
    <t xml:space="preserve">Salary/Wages </t>
  </si>
  <si>
    <t>Other Non-Farm (ENTER TYPE HERE)</t>
  </si>
  <si>
    <t xml:space="preserve">Income Taxes/FICA </t>
  </si>
  <si>
    <t xml:space="preserve">Total Non-Farm Income </t>
  </si>
  <si>
    <t xml:space="preserve">Annual Family Living Expenses </t>
  </si>
  <si>
    <t>Rent/RE Tax (Use Debt Sch below for Mtg Debt)</t>
  </si>
  <si>
    <t>Gifts/Donations</t>
  </si>
  <si>
    <t xml:space="preserve">Food, Including Restaurants </t>
  </si>
  <si>
    <t xml:space="preserve">Entertainment/Recreation </t>
  </si>
  <si>
    <t xml:space="preserve">Cell Phone/Internet/etc. </t>
  </si>
  <si>
    <t xml:space="preserve">Health, Including Health/Dental Insurance </t>
  </si>
  <si>
    <t xml:space="preserve">Life and Auto Insurance </t>
  </si>
  <si>
    <t xml:space="preserve">Childcare Expenses </t>
  </si>
  <si>
    <t>Transporation/Gas/Fuel</t>
  </si>
  <si>
    <t xml:space="preserve">Education </t>
  </si>
  <si>
    <t xml:space="preserve">Total Family Living </t>
  </si>
  <si>
    <t xml:space="preserve">Non-Farm Debt Schedule (outside obligations already included in Family Living above) </t>
  </si>
  <si>
    <t>Non-Farm Debt Schedule (outside of obligations already included in Family Living above)</t>
  </si>
  <si>
    <t>Lender/Description of Debt (i.e. FNB, mortgage)</t>
  </si>
  <si>
    <t xml:space="preserve">Amount Outstanding </t>
  </si>
  <si>
    <t xml:space="preserve">Total Pmt due w/in 12 mos. </t>
  </si>
  <si>
    <t>Total Non-Farm Debt Schedule</t>
  </si>
  <si>
    <t xml:space="preserve">NET CASH FLOW </t>
  </si>
  <si>
    <t>General Notes: ENTER TEXT HERE</t>
  </si>
  <si>
    <t>Per Acre Per Crop Cash Flow</t>
  </si>
  <si>
    <t>Total Acres</t>
  </si>
  <si>
    <t>Farm Income Per Acre</t>
  </si>
  <si>
    <t>Overall</t>
  </si>
  <si>
    <t>Crop Returns/Acre</t>
  </si>
  <si>
    <t>Agricultural Program Payments/ Acre</t>
  </si>
  <si>
    <t>Cash Rent Received/ Acre</t>
  </si>
  <si>
    <t>Custom Hire (Machine Work)/ Acre</t>
  </si>
  <si>
    <t>Cooperative Distributions/ Acre</t>
  </si>
  <si>
    <t>Total Farm Income Per Acre</t>
  </si>
  <si>
    <t>Farm Operating Expenses Per Acre</t>
  </si>
  <si>
    <t>Total From Above Per Acre</t>
  </si>
  <si>
    <t>Net From Above Per Acre</t>
  </si>
  <si>
    <t>Information for the Reference Table (Updated 2/20/2025)</t>
  </si>
  <si>
    <t>2025 Budgets For All Regions - farmdoc</t>
  </si>
  <si>
    <t>Inputs Per Acre</t>
  </si>
  <si>
    <t>OY Farmit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</si>
</sst>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5"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8"/>
      <color rgb="FF000000"/>
      <name val="Segoe UI"/>
      <family val="2"/>
    </font>
    <font>
      <u/>
      <sz val="11"/>
      <color theme="10"/>
      <name val="Aptos Narrow"/>
      <family val="2"/>
      <scheme val="minor"/>
    </font>
    <font>
      <sz val="11"/>
      <name val="Aptos Narrow"/>
      <family val="2"/>
      <scheme val="minor"/>
    </font>
    <font>
      <b/>
      <sz val="11"/>
      <color theme="9"/>
      <name val="Aptos Narrow"/>
      <family val="2"/>
      <scheme val="minor"/>
    </font>
    <font>
      <b/>
      <sz val="14"/>
      <name val="Aptos Narrow"/>
      <family val="2"/>
      <scheme val="minor"/>
    </font>
    <font>
      <i/>
      <sz val="11"/>
      <color theme="1"/>
      <name val="Aptos Narrow"/>
      <family val="2"/>
      <scheme val="minor"/>
    </font>
    <font>
      <b/>
      <sz val="11"/>
      <name val="Aptos Narrow"/>
      <family val="2"/>
      <scheme val="minor"/>
    </font>
    <font>
      <b/>
      <sz val="22"/>
      <color rgb="FF000000"/>
      <name val="Calibri Light"/>
      <family val="2"/>
    </font>
    <font>
      <sz val="12"/>
      <color theme="1"/>
      <name val="Arial"/>
      <family val="2"/>
    </font>
    <font>
      <b/>
      <sz val="12"/>
      <color theme="1"/>
      <name val="Aptos Narrow"/>
      <family val="2"/>
      <scheme val="minor"/>
    </font>
  </fonts>
  <fills count="11">
    <fill>
      <patternFill patternType="none"/>
    </fill>
    <fill>
      <patternFill patternType="gray125"/>
    </fill>
    <fill>
      <patternFill patternType="solid">
        <fgColor theme="9"/>
      </patternFill>
    </fill>
    <fill>
      <patternFill patternType="solid">
        <fgColor theme="9" tint="0.59999389629810485"/>
        <bgColor indexed="65"/>
      </patternFill>
    </fill>
    <fill>
      <patternFill patternType="solid">
        <fgColor theme="0"/>
        <bgColor indexed="64"/>
      </patternFill>
    </fill>
    <fill>
      <patternFill patternType="solid">
        <fgColor theme="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6" tint="0.59999389629810485"/>
        <bgColor indexed="64"/>
      </patternFill>
    </fill>
  </fills>
  <borders count="45">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1" fillId="3" borderId="0" applyNumberFormat="0" applyBorder="0" applyAlignment="0" applyProtection="0"/>
    <xf numFmtId="0" fontId="6" fillId="0" borderId="0" applyNumberFormat="0" applyFill="0" applyBorder="0" applyAlignment="0" applyProtection="0"/>
  </cellStyleXfs>
  <cellXfs count="177">
    <xf numFmtId="0" fontId="0" fillId="0" borderId="0" xfId="0"/>
    <xf numFmtId="0" fontId="0" fillId="4" borderId="0" xfId="0" applyFill="1" applyProtection="1">
      <protection locked="0"/>
    </xf>
    <xf numFmtId="0" fontId="0" fillId="4" borderId="0" xfId="0" applyFill="1" applyAlignment="1" applyProtection="1">
      <alignment horizontal="center"/>
      <protection locked="0"/>
    </xf>
    <xf numFmtId="0" fontId="7" fillId="4" borderId="0" xfId="0" applyFont="1" applyFill="1" applyProtection="1">
      <protection locked="0"/>
    </xf>
    <xf numFmtId="0" fontId="4" fillId="4" borderId="0" xfId="0" applyFont="1" applyFill="1" applyProtection="1">
      <protection locked="0"/>
    </xf>
    <xf numFmtId="0" fontId="4" fillId="4" borderId="3" xfId="0" applyFont="1" applyFill="1" applyBorder="1" applyProtection="1">
      <protection locked="0"/>
    </xf>
    <xf numFmtId="0" fontId="4" fillId="4" borderId="4" xfId="0" applyFont="1" applyFill="1" applyBorder="1" applyProtection="1">
      <protection locked="0"/>
    </xf>
    <xf numFmtId="0" fontId="0" fillId="4" borderId="7" xfId="0" applyFill="1" applyBorder="1" applyProtection="1">
      <protection locked="0"/>
    </xf>
    <xf numFmtId="0" fontId="0" fillId="4" borderId="8" xfId="0" applyFill="1" applyBorder="1" applyProtection="1">
      <protection locked="0"/>
    </xf>
    <xf numFmtId="0" fontId="0" fillId="4" borderId="11" xfId="0" applyFill="1" applyBorder="1" applyProtection="1">
      <protection locked="0"/>
    </xf>
    <xf numFmtId="0" fontId="0" fillId="4" borderId="12" xfId="0" applyFill="1" applyBorder="1" applyProtection="1">
      <protection locked="0"/>
    </xf>
    <xf numFmtId="0" fontId="0" fillId="4" borderId="0" xfId="0" applyFill="1"/>
    <xf numFmtId="0" fontId="0" fillId="0" borderId="0" xfId="0" applyProtection="1">
      <protection locked="0"/>
    </xf>
    <xf numFmtId="0" fontId="7" fillId="6" borderId="3" xfId="0" applyFont="1" applyFill="1" applyBorder="1" applyAlignment="1" applyProtection="1">
      <alignment horizontal="right"/>
      <protection locked="0"/>
    </xf>
    <xf numFmtId="0" fontId="0" fillId="4" borderId="18" xfId="0" applyFill="1" applyBorder="1" applyProtection="1">
      <protection locked="0"/>
    </xf>
    <xf numFmtId="0" fontId="0" fillId="6" borderId="3" xfId="0" applyFill="1" applyBorder="1" applyAlignment="1" applyProtection="1">
      <alignment horizontal="left"/>
      <protection locked="0"/>
    </xf>
    <xf numFmtId="44" fontId="7" fillId="6" borderId="4" xfId="1" applyFont="1" applyFill="1" applyBorder="1" applyAlignment="1" applyProtection="1">
      <alignment horizontal="right"/>
      <protection locked="0"/>
    </xf>
    <xf numFmtId="0" fontId="0" fillId="4" borderId="21" xfId="0" applyFill="1" applyBorder="1" applyAlignment="1" applyProtection="1">
      <alignment horizontal="right"/>
      <protection locked="0"/>
    </xf>
    <xf numFmtId="0" fontId="0" fillId="0" borderId="7" xfId="0" applyBorder="1" applyAlignment="1" applyProtection="1">
      <alignment horizontal="right"/>
      <protection locked="0"/>
    </xf>
    <xf numFmtId="0" fontId="0" fillId="0" borderId="7" xfId="0" applyBorder="1" applyAlignment="1" applyProtection="1">
      <alignment horizontal="left"/>
      <protection locked="0"/>
    </xf>
    <xf numFmtId="44" fontId="7" fillId="4" borderId="21" xfId="1" applyFont="1" applyFill="1" applyBorder="1" applyAlignment="1" applyProtection="1">
      <alignment horizontal="right"/>
      <protection locked="0"/>
    </xf>
    <xf numFmtId="0" fontId="0" fillId="6" borderId="8" xfId="0" applyFill="1" applyBorder="1" applyAlignment="1" applyProtection="1">
      <alignment horizontal="right"/>
      <protection locked="0"/>
    </xf>
    <xf numFmtId="44" fontId="0" fillId="6" borderId="7" xfId="0" applyNumberFormat="1" applyFill="1" applyBorder="1" applyAlignment="1" applyProtection="1">
      <alignment horizontal="right"/>
      <protection locked="0"/>
    </xf>
    <xf numFmtId="0" fontId="0" fillId="6" borderId="7" xfId="0" applyFill="1" applyBorder="1" applyAlignment="1" applyProtection="1">
      <alignment horizontal="left"/>
      <protection locked="0"/>
    </xf>
    <xf numFmtId="44" fontId="7" fillId="6" borderId="21" xfId="1" applyFont="1" applyFill="1" applyBorder="1" applyAlignment="1" applyProtection="1">
      <alignment horizontal="right"/>
      <protection locked="0"/>
    </xf>
    <xf numFmtId="44" fontId="0" fillId="4" borderId="8" xfId="0" applyNumberFormat="1" applyFill="1" applyBorder="1" applyAlignment="1" applyProtection="1">
      <alignment horizontal="right"/>
      <protection locked="0"/>
    </xf>
    <xf numFmtId="0" fontId="6" fillId="4" borderId="0" xfId="5" applyFill="1" applyBorder="1" applyProtection="1">
      <protection locked="0"/>
    </xf>
    <xf numFmtId="0" fontId="3" fillId="6" borderId="9" xfId="0" applyFont="1" applyFill="1" applyBorder="1" applyAlignment="1" applyProtection="1">
      <alignment horizontal="left"/>
      <protection locked="0"/>
    </xf>
    <xf numFmtId="0" fontId="3" fillId="6" borderId="24" xfId="0" applyFont="1" applyFill="1" applyBorder="1" applyAlignment="1" applyProtection="1">
      <alignment horizontal="left"/>
      <protection locked="0"/>
    </xf>
    <xf numFmtId="0" fontId="3" fillId="6" borderId="25" xfId="0" applyFont="1" applyFill="1" applyBorder="1" applyAlignment="1" applyProtection="1">
      <alignment horizontal="left"/>
      <protection locked="0"/>
    </xf>
    <xf numFmtId="44" fontId="1" fillId="3" borderId="12" xfId="1" applyFill="1" applyBorder="1" applyAlignment="1" applyProtection="1">
      <alignment horizontal="left"/>
    </xf>
    <xf numFmtId="44" fontId="1" fillId="3" borderId="7" xfId="1" applyFont="1" applyFill="1" applyBorder="1" applyAlignment="1" applyProtection="1">
      <alignment horizontal="left"/>
    </xf>
    <xf numFmtId="0" fontId="1" fillId="4" borderId="0" xfId="4" applyFill="1" applyProtection="1">
      <protection locked="0"/>
    </xf>
    <xf numFmtId="164" fontId="1" fillId="3" borderId="7" xfId="4" applyNumberFormat="1" applyBorder="1" applyAlignment="1" applyProtection="1">
      <alignment horizontal="left"/>
    </xf>
    <xf numFmtId="44" fontId="0" fillId="0" borderId="8" xfId="1" applyFont="1" applyBorder="1" applyAlignment="1" applyProtection="1">
      <alignment horizontal="right"/>
      <protection locked="0"/>
    </xf>
    <xf numFmtId="0" fontId="0" fillId="4" borderId="26" xfId="0" applyFill="1" applyBorder="1" applyProtection="1">
      <protection locked="0"/>
    </xf>
    <xf numFmtId="0" fontId="0" fillId="4" borderId="27" xfId="0" applyFill="1" applyBorder="1" applyProtection="1">
      <protection locked="0"/>
    </xf>
    <xf numFmtId="0" fontId="11" fillId="6" borderId="11" xfId="0" applyFont="1" applyFill="1" applyBorder="1" applyAlignment="1" applyProtection="1">
      <alignment horizontal="left"/>
      <protection locked="0"/>
    </xf>
    <xf numFmtId="164" fontId="1" fillId="3" borderId="12" xfId="4" applyNumberFormat="1" applyBorder="1" applyAlignment="1" applyProtection="1">
      <alignment horizontal="left"/>
    </xf>
    <xf numFmtId="0" fontId="0" fillId="4" borderId="28" xfId="0" applyFill="1" applyBorder="1" applyProtection="1">
      <protection locked="0"/>
    </xf>
    <xf numFmtId="0" fontId="0" fillId="4" borderId="3" xfId="0" applyFill="1" applyBorder="1" applyProtection="1">
      <protection locked="0"/>
    </xf>
    <xf numFmtId="0" fontId="0" fillId="4" borderId="4" xfId="0" applyFill="1" applyBorder="1" applyProtection="1">
      <protection locked="0"/>
    </xf>
    <xf numFmtId="0" fontId="0" fillId="7" borderId="29" xfId="0" applyFill="1" applyBorder="1" applyProtection="1">
      <protection locked="0"/>
    </xf>
    <xf numFmtId="0" fontId="0" fillId="7" borderId="7" xfId="0" applyFill="1" applyBorder="1" applyProtection="1">
      <protection locked="0"/>
    </xf>
    <xf numFmtId="0" fontId="0" fillId="7" borderId="8" xfId="0" applyFill="1" applyBorder="1" applyProtection="1">
      <protection locked="0"/>
    </xf>
    <xf numFmtId="0" fontId="0" fillId="4" borderId="30" xfId="0" applyFill="1" applyBorder="1"/>
    <xf numFmtId="0" fontId="0" fillId="4" borderId="31" xfId="0" applyFill="1" applyBorder="1"/>
    <xf numFmtId="0" fontId="0" fillId="6" borderId="29" xfId="0" applyFill="1" applyBorder="1"/>
    <xf numFmtId="44" fontId="0" fillId="6" borderId="8" xfId="1" applyFont="1" applyFill="1" applyBorder="1" applyProtection="1"/>
    <xf numFmtId="0" fontId="0" fillId="0" borderId="29"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4" borderId="32" xfId="0" applyFill="1" applyBorder="1"/>
    <xf numFmtId="0" fontId="0" fillId="6" borderId="29" xfId="0" applyFill="1" applyBorder="1" applyAlignment="1">
      <alignment horizontal="left"/>
    </xf>
    <xf numFmtId="44" fontId="0" fillId="6" borderId="8" xfId="1" applyFont="1" applyFill="1" applyBorder="1" applyAlignment="1" applyProtection="1">
      <alignment horizontal="left"/>
    </xf>
    <xf numFmtId="0" fontId="0" fillId="4" borderId="29" xfId="0" applyFill="1" applyBorder="1" applyProtection="1">
      <protection locked="0"/>
    </xf>
    <xf numFmtId="44" fontId="1" fillId="3" borderId="12" xfId="1" applyFill="1" applyBorder="1" applyProtection="1"/>
    <xf numFmtId="0" fontId="0" fillId="0" borderId="29" xfId="0" applyBorder="1" applyAlignment="1">
      <alignment horizontal="left"/>
    </xf>
    <xf numFmtId="44" fontId="0" fillId="0" borderId="8" xfId="1" applyFont="1" applyBorder="1" applyAlignment="1" applyProtection="1">
      <alignment horizontal="left"/>
    </xf>
    <xf numFmtId="0" fontId="0" fillId="6" borderId="33" xfId="0" applyFill="1" applyBorder="1" applyAlignment="1">
      <alignment horizontal="left"/>
    </xf>
    <xf numFmtId="44" fontId="0" fillId="6" borderId="12" xfId="1" applyFont="1" applyFill="1" applyBorder="1" applyAlignment="1" applyProtection="1">
      <alignment horizontal="left"/>
    </xf>
    <xf numFmtId="0" fontId="0" fillId="8" borderId="29" xfId="0" applyFill="1" applyBorder="1" applyProtection="1">
      <protection locked="0"/>
    </xf>
    <xf numFmtId="0" fontId="0" fillId="8" borderId="7" xfId="0" applyFill="1" applyBorder="1" applyProtection="1">
      <protection locked="0"/>
    </xf>
    <xf numFmtId="0" fontId="0" fillId="8" borderId="8" xfId="0" applyFill="1" applyBorder="1" applyProtection="1">
      <protection locked="0"/>
    </xf>
    <xf numFmtId="0" fontId="0" fillId="0" borderId="33" xfId="0" applyBorder="1" applyProtection="1">
      <protection locked="0"/>
    </xf>
    <xf numFmtId="0" fontId="0" fillId="0" borderId="11" xfId="0" applyBorder="1" applyProtection="1">
      <protection locked="0"/>
    </xf>
    <xf numFmtId="0" fontId="0" fillId="0" borderId="12" xfId="0" applyBorder="1" applyProtection="1">
      <protection locked="0"/>
    </xf>
    <xf numFmtId="0" fontId="3" fillId="6" borderId="7" xfId="0" applyFont="1" applyFill="1" applyBorder="1"/>
    <xf numFmtId="0" fontId="3" fillId="4" borderId="7" xfId="0" applyFont="1" applyFill="1" applyBorder="1"/>
    <xf numFmtId="0" fontId="9" fillId="4" borderId="0" xfId="3" applyFont="1" applyFill="1" applyBorder="1" applyAlignment="1">
      <alignment horizontal="center"/>
    </xf>
    <xf numFmtId="0" fontId="3" fillId="3" borderId="7" xfId="4" applyFont="1" applyBorder="1" applyAlignment="1">
      <alignment horizontal="left"/>
    </xf>
    <xf numFmtId="164" fontId="1" fillId="3" borderId="7" xfId="4" applyNumberFormat="1" applyBorder="1" applyProtection="1"/>
    <xf numFmtId="164" fontId="0" fillId="6" borderId="7" xfId="0" applyNumberFormat="1" applyFill="1" applyBorder="1" applyProtection="1">
      <protection locked="0"/>
    </xf>
    <xf numFmtId="164" fontId="0" fillId="0" borderId="7" xfId="0" applyNumberFormat="1" applyBorder="1" applyProtection="1">
      <protection locked="0"/>
    </xf>
    <xf numFmtId="164" fontId="3" fillId="3" borderId="7" xfId="4" applyNumberFormat="1" applyFont="1" applyBorder="1"/>
    <xf numFmtId="0" fontId="2" fillId="4" borderId="0" xfId="0" applyFont="1" applyFill="1"/>
    <xf numFmtId="164" fontId="0" fillId="9" borderId="7" xfId="1" applyNumberFormat="1" applyFont="1" applyFill="1" applyBorder="1" applyProtection="1"/>
    <xf numFmtId="0" fontId="0" fillId="6" borderId="7" xfId="0" applyFill="1" applyBorder="1" applyProtection="1">
      <protection locked="0"/>
    </xf>
    <xf numFmtId="44" fontId="0" fillId="0" borderId="7" xfId="1" applyFont="1" applyBorder="1" applyProtection="1">
      <protection locked="0"/>
    </xf>
    <xf numFmtId="164" fontId="0" fillId="6" borderId="7" xfId="1" applyNumberFormat="1" applyFont="1" applyFill="1" applyBorder="1" applyProtection="1">
      <protection locked="0"/>
    </xf>
    <xf numFmtId="164" fontId="0" fillId="0" borderId="7" xfId="1" applyNumberFormat="1" applyFont="1" applyBorder="1" applyProtection="1">
      <protection locked="0"/>
    </xf>
    <xf numFmtId="164" fontId="0" fillId="9" borderId="7" xfId="0" applyNumberFormat="1" applyFill="1" applyBorder="1"/>
    <xf numFmtId="44" fontId="3" fillId="3" borderId="7" xfId="4" applyNumberFormat="1" applyFont="1" applyBorder="1"/>
    <xf numFmtId="0" fontId="10" fillId="3" borderId="7" xfId="4" applyFont="1" applyBorder="1" applyAlignment="1">
      <alignment horizontal="left"/>
    </xf>
    <xf numFmtId="0" fontId="10" fillId="3" borderId="7" xfId="4" applyFont="1" applyBorder="1"/>
    <xf numFmtId="10" fontId="0" fillId="0" borderId="7" xfId="2" applyNumberFormat="1" applyFont="1" applyBorder="1" applyProtection="1">
      <protection locked="0"/>
    </xf>
    <xf numFmtId="44" fontId="0" fillId="9" borderId="7" xfId="1" applyFont="1" applyFill="1" applyBorder="1" applyProtection="1"/>
    <xf numFmtId="44" fontId="0" fillId="6" borderId="7" xfId="1" applyFont="1" applyFill="1" applyBorder="1" applyProtection="1">
      <protection locked="0"/>
    </xf>
    <xf numFmtId="10" fontId="0" fillId="6" borderId="7" xfId="2" applyNumberFormat="1" applyFont="1" applyFill="1" applyBorder="1" applyProtection="1">
      <protection locked="0"/>
    </xf>
    <xf numFmtId="44" fontId="1" fillId="9" borderId="7" xfId="1" applyFont="1" applyFill="1" applyBorder="1" applyProtection="1"/>
    <xf numFmtId="44" fontId="1" fillId="9" borderId="7" xfId="1" applyFont="1" applyFill="1" applyBorder="1"/>
    <xf numFmtId="0" fontId="0" fillId="4" borderId="0" xfId="0" applyFill="1" applyAlignment="1">
      <alignment horizontal="left"/>
    </xf>
    <xf numFmtId="164" fontId="14" fillId="3" borderId="35" xfId="4" applyNumberFormat="1" applyFont="1" applyBorder="1"/>
    <xf numFmtId="44" fontId="1" fillId="3" borderId="7" xfId="1" applyFont="1" applyFill="1" applyBorder="1"/>
    <xf numFmtId="44" fontId="0" fillId="6" borderId="7" xfId="0" applyNumberFormat="1" applyFill="1" applyBorder="1" applyProtection="1">
      <protection locked="0"/>
    </xf>
    <xf numFmtId="44" fontId="0" fillId="0" borderId="7" xfId="0" applyNumberFormat="1" applyBorder="1" applyProtection="1">
      <protection locked="0"/>
    </xf>
    <xf numFmtId="0" fontId="0" fillId="4" borderId="0" xfId="0" applyFill="1" applyAlignment="1">
      <alignment horizontal="left" vertical="top" wrapText="1"/>
    </xf>
    <xf numFmtId="0" fontId="0" fillId="0" borderId="37" xfId="0" applyBorder="1"/>
    <xf numFmtId="0" fontId="3" fillId="6" borderId="44" xfId="0" applyFont="1" applyFill="1" applyBorder="1"/>
    <xf numFmtId="44" fontId="0" fillId="6" borderId="7" xfId="1" applyFont="1" applyFill="1" applyBorder="1" applyAlignment="1" applyProtection="1">
      <alignment horizontal="center"/>
      <protection locked="0"/>
    </xf>
    <xf numFmtId="44" fontId="0" fillId="6" borderId="44" xfId="1" applyFont="1" applyFill="1" applyBorder="1" applyAlignment="1" applyProtection="1">
      <alignment horizontal="center"/>
      <protection locked="0"/>
    </xf>
    <xf numFmtId="44" fontId="0" fillId="4" borderId="7" xfId="1" applyFont="1" applyFill="1" applyBorder="1" applyAlignment="1" applyProtection="1">
      <alignment horizontal="center"/>
      <protection locked="0"/>
    </xf>
    <xf numFmtId="0" fontId="3" fillId="9" borderId="7" xfId="0" applyFont="1" applyFill="1" applyBorder="1"/>
    <xf numFmtId="44" fontId="0" fillId="9" borderId="42" xfId="0" applyNumberFormat="1" applyFill="1" applyBorder="1"/>
    <xf numFmtId="44" fontId="0" fillId="9" borderId="7" xfId="0" applyNumberFormat="1" applyFill="1" applyBorder="1"/>
    <xf numFmtId="0" fontId="6" fillId="0" borderId="0" xfId="5"/>
    <xf numFmtId="44" fontId="1" fillId="3" borderId="7" xfId="1" applyFill="1" applyBorder="1" applyAlignment="1" applyProtection="1">
      <alignment horizontal="left"/>
    </xf>
    <xf numFmtId="0" fontId="3" fillId="0" borderId="5" xfId="0" applyFont="1" applyBorder="1" applyAlignment="1" applyProtection="1">
      <alignment horizontal="left"/>
      <protection locked="0"/>
    </xf>
    <xf numFmtId="0" fontId="3" fillId="0" borderId="22" xfId="0" applyFont="1" applyBorder="1" applyAlignment="1" applyProtection="1">
      <alignment horizontal="left"/>
      <protection locked="0"/>
    </xf>
    <xf numFmtId="0" fontId="3" fillId="0" borderId="23" xfId="0" applyFont="1" applyBorder="1" applyAlignment="1" applyProtection="1">
      <alignment horizontal="left"/>
      <protection locked="0"/>
    </xf>
    <xf numFmtId="0" fontId="3" fillId="0" borderId="13"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0" fillId="6" borderId="1" xfId="0" applyFill="1" applyBorder="1" applyAlignment="1" applyProtection="1">
      <alignment horizontal="left"/>
      <protection locked="0"/>
    </xf>
    <xf numFmtId="0" fontId="0" fillId="6" borderId="19" xfId="0" applyFill="1" applyBorder="1" applyAlignment="1" applyProtection="1">
      <alignment horizontal="left"/>
      <protection locked="0"/>
    </xf>
    <xf numFmtId="0" fontId="0" fillId="6" borderId="20" xfId="0" applyFill="1" applyBorder="1" applyAlignment="1" applyProtection="1">
      <alignment horizontal="left"/>
      <protection locked="0"/>
    </xf>
    <xf numFmtId="0" fontId="0" fillId="0" borderId="5" xfId="0" applyBorder="1" applyAlignment="1" applyProtection="1">
      <alignment horizontal="left"/>
      <protection locked="0"/>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xf numFmtId="0" fontId="0" fillId="6" borderId="5" xfId="0" applyFill="1" applyBorder="1" applyAlignment="1" applyProtection="1">
      <alignment horizontal="left"/>
      <protection locked="0"/>
    </xf>
    <xf numFmtId="0" fontId="0" fillId="6" borderId="22" xfId="0" applyFill="1" applyBorder="1" applyAlignment="1" applyProtection="1">
      <alignment horizontal="left"/>
      <protection locked="0"/>
    </xf>
    <xf numFmtId="0" fontId="0" fillId="6" borderId="23" xfId="0" applyFill="1" applyBorder="1" applyAlignment="1" applyProtection="1">
      <alignment horizontal="left"/>
      <protection locked="0"/>
    </xf>
    <xf numFmtId="0" fontId="3" fillId="6" borderId="5" xfId="0" applyFont="1" applyFill="1" applyBorder="1" applyAlignment="1" applyProtection="1">
      <alignment horizontal="left"/>
      <protection locked="0"/>
    </xf>
    <xf numFmtId="0" fontId="3" fillId="6" borderId="22" xfId="0" applyFont="1" applyFill="1" applyBorder="1" applyAlignment="1" applyProtection="1">
      <alignment horizontal="left"/>
      <protection locked="0"/>
    </xf>
    <xf numFmtId="0" fontId="3" fillId="6" borderId="23" xfId="0" applyFont="1"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4" borderId="22" xfId="0" applyFill="1" applyBorder="1" applyAlignment="1" applyProtection="1">
      <alignment horizontal="left"/>
      <protection locked="0"/>
    </xf>
    <xf numFmtId="0" fontId="0" fillId="4" borderId="23" xfId="0" applyFill="1" applyBorder="1" applyAlignment="1" applyProtection="1">
      <alignment horizontal="left"/>
      <protection locked="0"/>
    </xf>
    <xf numFmtId="0" fontId="3" fillId="6" borderId="9" xfId="0" applyFont="1" applyFill="1" applyBorder="1" applyAlignment="1" applyProtection="1">
      <alignment horizontal="left"/>
      <protection locked="0"/>
    </xf>
    <xf numFmtId="0" fontId="3" fillId="6" borderId="24" xfId="0" applyFont="1" applyFill="1" applyBorder="1" applyAlignment="1" applyProtection="1">
      <alignment horizontal="left"/>
      <protection locked="0"/>
    </xf>
    <xf numFmtId="0" fontId="3" fillId="6" borderId="25" xfId="0" applyFont="1" applyFill="1" applyBorder="1" applyAlignment="1" applyProtection="1">
      <alignment horizontal="left"/>
      <protection locked="0"/>
    </xf>
    <xf numFmtId="0" fontId="0" fillId="4" borderId="1" xfId="0" applyFill="1" applyBorder="1" applyAlignment="1" applyProtection="1">
      <alignment horizontal="left"/>
      <protection locked="0"/>
    </xf>
    <xf numFmtId="0" fontId="0" fillId="4" borderId="19" xfId="0" applyFill="1" applyBorder="1" applyAlignment="1" applyProtection="1">
      <alignment horizontal="left"/>
      <protection locked="0"/>
    </xf>
    <xf numFmtId="0" fontId="0" fillId="4" borderId="20" xfId="0" applyFill="1" applyBorder="1" applyAlignment="1" applyProtection="1">
      <alignment horizontal="left"/>
      <protection locked="0"/>
    </xf>
    <xf numFmtId="0" fontId="9" fillId="5" borderId="16" xfId="3" applyFont="1" applyFill="1" applyBorder="1" applyAlignment="1" applyProtection="1">
      <alignment horizontal="center"/>
    </xf>
    <xf numFmtId="0" fontId="9" fillId="5" borderId="17" xfId="3" applyFont="1" applyFill="1" applyBorder="1" applyAlignment="1" applyProtection="1">
      <alignment horizontal="center"/>
    </xf>
    <xf numFmtId="0" fontId="0" fillId="4" borderId="0" xfId="0" applyFill="1" applyAlignment="1" applyProtection="1">
      <alignment horizontal="center"/>
      <protection locked="0"/>
    </xf>
    <xf numFmtId="0" fontId="10" fillId="4" borderId="18" xfId="0" applyFont="1" applyFill="1" applyBorder="1" applyAlignment="1">
      <alignment horizontal="center"/>
    </xf>
    <xf numFmtId="0" fontId="8" fillId="4" borderId="1" xfId="0" applyFont="1" applyFill="1" applyBorder="1" applyAlignment="1">
      <alignment horizontal="center"/>
    </xf>
    <xf numFmtId="0" fontId="8" fillId="4" borderId="2"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8" fillId="4" borderId="9" xfId="0" applyFont="1" applyFill="1" applyBorder="1" applyAlignment="1">
      <alignment horizontal="center"/>
    </xf>
    <xf numFmtId="0" fontId="8" fillId="4" borderId="10" xfId="0" applyFont="1" applyFill="1" applyBorder="1" applyAlignment="1">
      <alignment horizontal="center"/>
    </xf>
    <xf numFmtId="0" fontId="9" fillId="5" borderId="13" xfId="3" applyFont="1" applyFill="1" applyBorder="1" applyAlignment="1" applyProtection="1">
      <alignment horizontal="center"/>
      <protection locked="0"/>
    </xf>
    <xf numFmtId="0" fontId="9" fillId="5" borderId="14" xfId="3" applyFont="1" applyFill="1" applyBorder="1" applyAlignment="1" applyProtection="1">
      <alignment horizontal="center"/>
      <protection locked="0"/>
    </xf>
    <xf numFmtId="0" fontId="9" fillId="5" borderId="15" xfId="3" applyFont="1" applyFill="1" applyBorder="1" applyAlignment="1" applyProtection="1">
      <alignment horizontal="center"/>
      <protection locked="0"/>
    </xf>
    <xf numFmtId="0" fontId="3" fillId="10" borderId="36" xfId="0" applyFont="1" applyFill="1" applyBorder="1" applyAlignment="1" applyProtection="1">
      <alignment horizontal="left" vertical="top" wrapText="1"/>
      <protection locked="0"/>
    </xf>
    <xf numFmtId="0" fontId="3" fillId="10" borderId="37" xfId="0" applyFont="1" applyFill="1" applyBorder="1" applyAlignment="1" applyProtection="1">
      <alignment horizontal="left" vertical="top" wrapText="1"/>
      <protection locked="0"/>
    </xf>
    <xf numFmtId="0" fontId="3" fillId="10" borderId="38" xfId="0" applyFont="1" applyFill="1" applyBorder="1" applyAlignment="1" applyProtection="1">
      <alignment horizontal="left" vertical="top" wrapText="1"/>
      <protection locked="0"/>
    </xf>
    <xf numFmtId="0" fontId="3" fillId="10" borderId="39" xfId="0" applyFont="1" applyFill="1" applyBorder="1" applyAlignment="1" applyProtection="1">
      <alignment horizontal="left" vertical="top" wrapText="1"/>
      <protection locked="0"/>
    </xf>
    <xf numFmtId="0" fontId="3" fillId="10" borderId="0" xfId="0" applyFont="1" applyFill="1" applyAlignment="1" applyProtection="1">
      <alignment horizontal="left" vertical="top" wrapText="1"/>
      <protection locked="0"/>
    </xf>
    <xf numFmtId="0" fontId="3" fillId="10" borderId="40" xfId="0" applyFont="1" applyFill="1" applyBorder="1" applyAlignment="1" applyProtection="1">
      <alignment horizontal="left" vertical="top" wrapText="1"/>
      <protection locked="0"/>
    </xf>
    <xf numFmtId="0" fontId="3" fillId="10" borderId="41" xfId="0" applyFont="1" applyFill="1" applyBorder="1" applyAlignment="1" applyProtection="1">
      <alignment horizontal="left" vertical="top" wrapText="1"/>
      <protection locked="0"/>
    </xf>
    <xf numFmtId="0" fontId="3" fillId="10" borderId="42" xfId="0" applyFont="1" applyFill="1" applyBorder="1" applyAlignment="1" applyProtection="1">
      <alignment horizontal="left" vertical="top" wrapText="1"/>
      <protection locked="0"/>
    </xf>
    <xf numFmtId="0" fontId="3" fillId="10" borderId="43" xfId="0" applyFont="1" applyFill="1" applyBorder="1" applyAlignment="1" applyProtection="1">
      <alignment horizontal="left" vertical="top" wrapText="1"/>
      <protection locked="0"/>
    </xf>
    <xf numFmtId="0" fontId="10" fillId="3" borderId="34" xfId="4" applyFont="1" applyBorder="1" applyAlignment="1">
      <alignment horizontal="left"/>
    </xf>
    <xf numFmtId="0" fontId="10" fillId="3" borderId="23" xfId="4" applyFont="1" applyBorder="1" applyAlignment="1">
      <alignment horizontal="left"/>
    </xf>
    <xf numFmtId="0" fontId="0" fillId="6" borderId="34" xfId="0" applyFill="1" applyBorder="1" applyAlignment="1" applyProtection="1">
      <alignment horizontal="left"/>
      <protection locked="0"/>
    </xf>
    <xf numFmtId="0" fontId="0" fillId="0" borderId="34" xfId="0" applyBorder="1" applyAlignment="1" applyProtection="1">
      <alignment horizontal="left"/>
      <protection locked="0"/>
    </xf>
    <xf numFmtId="0" fontId="3" fillId="3" borderId="34" xfId="4" applyFont="1" applyBorder="1" applyAlignment="1">
      <alignment horizontal="left"/>
    </xf>
    <xf numFmtId="0" fontId="3" fillId="3" borderId="22" xfId="4" applyFont="1" applyBorder="1" applyAlignment="1">
      <alignment horizontal="left"/>
    </xf>
    <xf numFmtId="0" fontId="3" fillId="3" borderId="23" xfId="4" applyFont="1" applyBorder="1" applyAlignment="1">
      <alignment horizontal="left"/>
    </xf>
    <xf numFmtId="0" fontId="14" fillId="3" borderId="13" xfId="4" applyFont="1" applyBorder="1" applyAlignment="1">
      <alignment horizontal="left"/>
    </xf>
    <xf numFmtId="0" fontId="14" fillId="3" borderId="14" xfId="4" applyFont="1" applyBorder="1" applyAlignment="1">
      <alignment horizontal="left"/>
    </xf>
    <xf numFmtId="0" fontId="10" fillId="3" borderId="7" xfId="4" applyFont="1" applyBorder="1" applyAlignment="1">
      <alignment horizontal="left"/>
    </xf>
    <xf numFmtId="0" fontId="0" fillId="0" borderId="7" xfId="0" applyBorder="1" applyAlignment="1" applyProtection="1">
      <alignment horizontal="left"/>
      <protection locked="0"/>
    </xf>
    <xf numFmtId="0" fontId="0" fillId="6" borderId="7" xfId="0" applyFill="1" applyBorder="1" applyAlignment="1" applyProtection="1">
      <alignment horizontal="left"/>
      <protection locked="0"/>
    </xf>
    <xf numFmtId="0" fontId="3" fillId="3" borderId="7" xfId="4" applyFont="1" applyBorder="1" applyAlignment="1">
      <alignment horizontal="left"/>
    </xf>
    <xf numFmtId="0" fontId="14" fillId="3" borderId="15" xfId="4" applyFont="1" applyBorder="1" applyAlignment="1">
      <alignment horizontal="left"/>
    </xf>
    <xf numFmtId="0" fontId="0" fillId="0" borderId="7" xfId="0" applyBorder="1" applyAlignment="1">
      <alignment horizontal="left"/>
    </xf>
    <xf numFmtId="0" fontId="0" fillId="6" borderId="7" xfId="0" applyFill="1" applyBorder="1" applyAlignment="1">
      <alignment horizontal="left"/>
    </xf>
    <xf numFmtId="0" fontId="0" fillId="4" borderId="0" xfId="0" applyFill="1" applyAlignment="1">
      <alignment horizontal="center"/>
    </xf>
    <xf numFmtId="0" fontId="0" fillId="6" borderId="7"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9" fillId="2" borderId="7" xfId="3" applyFont="1" applyBorder="1" applyAlignment="1">
      <alignment horizontal="center"/>
    </xf>
    <xf numFmtId="0" fontId="13" fillId="0" borderId="0" xfId="0" applyFont="1" applyAlignment="1">
      <alignment horizontal="center" wrapText="1"/>
    </xf>
  </cellXfs>
  <cellStyles count="6">
    <cellStyle name="40% - Accent6" xfId="4" builtinId="51"/>
    <cellStyle name="Accent6" xfId="3" builtinId="49"/>
    <cellStyle name="Currency" xfId="1" builtinId="4"/>
    <cellStyle name="Hyperlink" xfId="5"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Q$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69850</xdr:colOff>
      <xdr:row>0</xdr:row>
      <xdr:rowOff>82550</xdr:rowOff>
    </xdr:from>
    <xdr:to>
      <xdr:col>19</xdr:col>
      <xdr:colOff>107950</xdr:colOff>
      <xdr:row>46</xdr:row>
      <xdr:rowOff>120650</xdr:rowOff>
    </xdr:to>
    <xdr:sp macro="" textlink="">
      <xdr:nvSpPr>
        <xdr:cNvPr id="2" name="TextBox 1">
          <a:extLst>
            <a:ext uri="{FF2B5EF4-FFF2-40B4-BE49-F238E27FC236}">
              <a16:creationId xmlns:a16="http://schemas.microsoft.com/office/drawing/2014/main" id="{1D519D52-B598-47A4-A89A-F1C42E3D63E8}"/>
            </a:ext>
          </a:extLst>
        </xdr:cNvPr>
        <xdr:cNvSpPr txBox="1"/>
      </xdr:nvSpPr>
      <xdr:spPr>
        <a:xfrm>
          <a:off x="250825" y="82550"/>
          <a:ext cx="11010900" cy="8801100"/>
        </a:xfrm>
        <a:prstGeom prst="rect">
          <a:avLst/>
        </a:prstGeom>
        <a:solidFill>
          <a:schemeClr val="bg1"/>
        </a:solidFill>
        <a:ln w="1587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0" baseline="0">
              <a:solidFill>
                <a:schemeClr val="accent6">
                  <a:lumMod val="50000"/>
                </a:schemeClr>
              </a:solidFill>
              <a:latin typeface="+mn-lt"/>
              <a:ea typeface="+mn-ea"/>
              <a:cs typeface="+mn-cs"/>
            </a:rPr>
            <a:t>C</a:t>
          </a:r>
          <a:r>
            <a:rPr lang="en-US" sz="2800" b="0">
              <a:solidFill>
                <a:schemeClr val="accent6">
                  <a:lumMod val="50000"/>
                </a:schemeClr>
              </a:solidFill>
              <a:latin typeface="+mn-lt"/>
            </a:rPr>
            <a:t>ash</a:t>
          </a:r>
          <a:r>
            <a:rPr lang="en-US" sz="2800" b="0" baseline="0">
              <a:solidFill>
                <a:schemeClr val="accent6">
                  <a:lumMod val="50000"/>
                </a:schemeClr>
              </a:solidFill>
              <a:latin typeface="+mn-lt"/>
            </a:rPr>
            <a:t> Flow Instructions</a:t>
          </a:r>
        </a:p>
        <a:p>
          <a:endParaRPr lang="en-US" sz="1100" b="1" baseline="0">
            <a:latin typeface="+mn-lt"/>
          </a:endParaRPr>
        </a:p>
        <a:p>
          <a:r>
            <a:rPr lang="en-US" sz="1400" b="0">
              <a:latin typeface="+mj-lt"/>
            </a:rPr>
            <a:t>** Click "Enable Editing" and "Enable Content" in the yellow</a:t>
          </a:r>
          <a:r>
            <a:rPr lang="en-US" sz="1400" b="0" baseline="0">
              <a:latin typeface="+mj-lt"/>
            </a:rPr>
            <a:t> bar when opening spreadsheet.</a:t>
          </a:r>
          <a:endParaRPr lang="en-US" sz="1400" b="0">
            <a:latin typeface="+mj-lt"/>
          </a:endParaRPr>
        </a:p>
        <a:p>
          <a:endParaRPr lang="en-US" sz="1400" b="0">
            <a:latin typeface="+mj-lt"/>
          </a:endParaRPr>
        </a:p>
        <a:p>
          <a:r>
            <a:rPr lang="en-US" sz="1400" b="0">
              <a:latin typeface="+mj-lt"/>
            </a:rPr>
            <a:t>1. Open the "Crop and Livestock Data" tab</a:t>
          </a:r>
          <a:r>
            <a:rPr lang="en-US" sz="1400" b="0" baseline="0">
              <a:latin typeface="+mj-lt"/>
            </a:rPr>
            <a:t> </a:t>
          </a:r>
        </a:p>
        <a:p>
          <a:endParaRPr lang="en-US" sz="1100" b="0" baseline="0">
            <a:latin typeface="+mj-lt"/>
          </a:endParaRPr>
        </a:p>
        <a:p>
          <a:r>
            <a:rPr lang="en-US" sz="1400" b="0" baseline="0">
              <a:latin typeface="+mj-lt"/>
            </a:rPr>
            <a:t>2. Enter applicable data for crop sales and crop inputs (per acre). Then enter applicable data for livestock sales. </a:t>
          </a:r>
          <a:endParaRPr lang="en-US" sz="1400" b="0" i="1" baseline="0">
            <a:solidFill>
              <a:schemeClr val="dk1"/>
            </a:solidFill>
            <a:latin typeface="+mj-lt"/>
            <a:ea typeface="+mn-ea"/>
            <a:cs typeface="+mn-cs"/>
          </a:endParaRPr>
        </a:p>
        <a:p>
          <a:r>
            <a:rPr lang="en-US" sz="1400" b="0" i="1" baseline="0">
              <a:solidFill>
                <a:schemeClr val="dk1"/>
              </a:solidFill>
              <a:latin typeface="+mj-lt"/>
              <a:ea typeface="+mn-ea"/>
              <a:cs typeface="+mn-cs"/>
            </a:rPr>
            <a:t>** To reference the University of Illinois Crop Budgets, select the relative crop's bubble. Compare operation figures to area averages, or copy and paste (Control + C, or Control + V) reference numbers to use them.</a:t>
          </a:r>
        </a:p>
        <a:p>
          <a:endParaRPr lang="en-US" sz="1100" b="0" baseline="0">
            <a:latin typeface="+mj-lt"/>
          </a:endParaRPr>
        </a:p>
        <a:p>
          <a:r>
            <a:rPr lang="en-US" sz="1400" b="0" baseline="0">
              <a:latin typeface="+mj-lt"/>
            </a:rPr>
            <a:t>3. Start at the top of each box and complete for each type of crop and each type of livestock. For Example: Crop Sales (Corn), Acres (Include post-close acres if purchasing ground) 350, Yield (bu) 160, Price/bu ($375), bu Used for Livestock Feed (200), Chemical ($40), Fert/Nitrogen ($150), Fuel ($15), Insurance ($20), Seed ($80), Other ($10). </a:t>
          </a:r>
        </a:p>
        <a:p>
          <a:r>
            <a:rPr lang="en-US" sz="1400" b="0" i="1" baseline="0">
              <a:latin typeface="+mj-lt"/>
            </a:rPr>
            <a:t>Total Crop Sales, Total Crop Inputs, and Total Livestock Sales will be automatically calculated and the total crop sales and livestock sales will flow to the Overall Net Cash Flow page in cells D9 and D10 respectively. Total Crop Inputs will be automatically calculated and found in their respective section of the "Farm Operating Expenses" portion of the Cash Flow Statement.</a:t>
          </a:r>
        </a:p>
        <a:p>
          <a:endParaRPr lang="en-US" sz="1100" b="0" i="1" baseline="0">
            <a:latin typeface="+mj-lt"/>
          </a:endParaRPr>
        </a:p>
        <a:p>
          <a:r>
            <a:rPr lang="en-US" sz="1400" b="0" i="0" baseline="0">
              <a:latin typeface="+mj-lt"/>
            </a:rPr>
            <a:t>4. Once all crop and livestock sales, and crop expenses are complete, continue to the "Overall Net Cash Flow" tab. Input any additional farm income you will receive. The farm income and expenses mimic a Schedule F if you would like to review your previous tax returns for assistance in completing.</a:t>
          </a:r>
        </a:p>
        <a:p>
          <a:endParaRPr lang="en-US" sz="1100" b="0" i="0" baseline="0">
            <a:latin typeface="+mj-lt"/>
          </a:endParaRPr>
        </a:p>
        <a:p>
          <a:r>
            <a:rPr lang="en-US" sz="1400" b="0" i="0" baseline="0">
              <a:latin typeface="+mj-lt"/>
            </a:rPr>
            <a:t>5. Complete all applicable farm operating expenses. If purchasing ground, expenses should include post-close expenses for all future acres. </a:t>
          </a:r>
        </a:p>
        <a:p>
          <a:endParaRPr lang="en-US" sz="1100" b="0" i="0" baseline="0">
            <a:latin typeface="+mj-lt"/>
          </a:endParaRPr>
        </a:p>
        <a:p>
          <a:r>
            <a:rPr lang="en-US" sz="1400" b="0" i="0" baseline="0">
              <a:latin typeface="+mj-lt"/>
            </a:rPr>
            <a:t>6. Complete Farm Term Debt Schedule box by including any debt on Farm Real Estate, Equipment, Improvements (i.e. grain bing), etc. Include lender, description of debt, amount outstanding, interest rate, and principal due within the next 12 months.</a:t>
          </a:r>
        </a:p>
        <a:p>
          <a:r>
            <a:rPr lang="en-US" sz="1400" b="0" i="1" baseline="0">
              <a:latin typeface="+mj-lt"/>
            </a:rPr>
            <a:t>Interest due within 12 months will be calculated automatically by completing the amount outstanding and the interest rate. </a:t>
          </a:r>
        </a:p>
        <a:p>
          <a:endParaRPr lang="en-US" sz="1100" b="0" i="1" baseline="0">
            <a:latin typeface="+mj-lt"/>
          </a:endParaRPr>
        </a:p>
        <a:p>
          <a:r>
            <a:rPr lang="en-US" sz="1400" b="0" i="0" baseline="0">
              <a:latin typeface="+mj-lt"/>
            </a:rPr>
            <a:t>7. Complete Operating/Farm Input Suppliers Schedule box by including the lender, description of debt, commitment amount (total line of credit, not the outstanding amount), interest rate, and the estimated yearly interest paid on the Operating Note or Input Note. </a:t>
          </a:r>
        </a:p>
        <a:p>
          <a:endParaRPr lang="en-US" sz="1100" b="0" i="0" baseline="0">
            <a:latin typeface="+mj-lt"/>
          </a:endParaRPr>
        </a:p>
        <a:p>
          <a:r>
            <a:rPr lang="en-US" sz="1400" b="0" i="0" baseline="0">
              <a:latin typeface="+mj-lt"/>
            </a:rPr>
            <a:t>8. Complete all non-farm income boxes that may apply and including the income taxes/ FICA estimated for the year.</a:t>
          </a:r>
        </a:p>
        <a:p>
          <a:endParaRPr lang="en-US" sz="1100" b="0" i="0" baseline="0">
            <a:latin typeface="+mj-lt"/>
          </a:endParaRPr>
        </a:p>
        <a:p>
          <a:r>
            <a:rPr lang="en-US" sz="1400" b="0" i="0" baseline="0">
              <a:latin typeface="+mj-lt"/>
            </a:rPr>
            <a:t>9. Complete Annual Family Living Expenses box by including an annual (12 months of each expense) estimate for all applicable expenses.</a:t>
          </a:r>
        </a:p>
        <a:p>
          <a:endParaRPr lang="en-US" sz="1100" b="0" i="0" baseline="0">
            <a:latin typeface="+mj-lt"/>
          </a:endParaRPr>
        </a:p>
        <a:p>
          <a:r>
            <a:rPr lang="en-US" sz="1400" b="0" i="0" baseline="0">
              <a:latin typeface="+mj-lt"/>
            </a:rPr>
            <a:t>10. Complete the Non-Farm Debt Schedule (i.e. home mortgage, building loan for a non-farm business, etc.), if applicable. Include lender, remaining amount outstanding, interest rate, and total payments due within the next 12 months.</a:t>
          </a:r>
        </a:p>
        <a:p>
          <a:endParaRPr lang="en-US" sz="1100" b="0" i="0" baseline="0">
            <a:latin typeface="+mj-lt"/>
          </a:endParaRPr>
        </a:p>
        <a:p>
          <a:r>
            <a:rPr lang="en-US" sz="1400" b="0" i="0" baseline="0">
              <a:latin typeface="+mj-lt"/>
            </a:rPr>
            <a:t>11. The General Notes section is a text box to add any additional commentary to explain any numbers provided within the Cash Flow.</a:t>
          </a:r>
        </a:p>
        <a:p>
          <a:endParaRPr lang="en-US" sz="1400" b="0" i="0" baseline="0">
            <a:latin typeface="+mj-lt"/>
          </a:endParaRPr>
        </a:p>
        <a:p>
          <a:r>
            <a:rPr lang="en-US" sz="1400" b="0" i="0" baseline="0">
              <a:latin typeface="+mj-lt"/>
            </a:rPr>
            <a:t>12. After all information is entered, the "Per Crop Per Acre Cash Flow" tab will automatically populate.</a:t>
          </a:r>
        </a:p>
        <a:p>
          <a:endParaRPr lang="en-US" sz="1400" b="0" i="0">
            <a:latin typeface="+mj-lt"/>
          </a:endParaRPr>
        </a:p>
      </xdr:txBody>
    </xdr:sp>
    <xdr:clientData/>
  </xdr:twoCellAnchor>
  <mc:AlternateContent xmlns:mc="http://schemas.openxmlformats.org/markup-compatibility/2006">
    <mc:Choice xmlns:a14="http://schemas.microsoft.com/office/drawing/2010/main" Requires="a14">
      <xdr:twoCellAnchor>
        <xdr:from>
          <xdr:col>7</xdr:col>
          <xdr:colOff>295275</xdr:colOff>
          <xdr:row>42</xdr:row>
          <xdr:rowOff>142875</xdr:rowOff>
        </xdr:from>
        <xdr:to>
          <xdr:col>12</xdr:col>
          <xdr:colOff>523875</xdr:colOff>
          <xdr:row>45</xdr:row>
          <xdr:rowOff>104775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US" sz="2200" b="1" i="0" u="none" strike="noStrike" baseline="0">
                  <a:solidFill>
                    <a:srgbClr val="000000"/>
                  </a:solidFill>
                  <a:latin typeface="Calibri Light"/>
                  <a:cs typeface="Calibri Light"/>
                </a:rPr>
                <a:t>CLICK HERE TO BEGIN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117475</xdr:colOff>
      <xdr:row>0</xdr:row>
      <xdr:rowOff>130176</xdr:rowOff>
    </xdr:from>
    <xdr:to>
      <xdr:col>5</xdr:col>
      <xdr:colOff>12428</xdr:colOff>
      <xdr:row>4</xdr:row>
      <xdr:rowOff>47625</xdr:rowOff>
    </xdr:to>
    <xdr:pic>
      <xdr:nvPicPr>
        <xdr:cNvPr id="2" name="Picture 1">
          <a:extLst>
            <a:ext uri="{FF2B5EF4-FFF2-40B4-BE49-F238E27FC236}">
              <a16:creationId xmlns:a16="http://schemas.microsoft.com/office/drawing/2014/main" id="{DE37ABF3-8259-4DD6-9083-7C1C2E7E6B20}"/>
            </a:ext>
          </a:extLst>
        </xdr:cNvPr>
        <xdr:cNvPicPr>
          <a:picLocks noChangeAspect="1"/>
        </xdr:cNvPicPr>
      </xdr:nvPicPr>
      <xdr:blipFill rotWithShape="1">
        <a:blip xmlns:r="http://schemas.openxmlformats.org/officeDocument/2006/relationships" r:embed="rId1"/>
        <a:srcRect l="591" t="1361" r="973" b="20395"/>
        <a:stretch/>
      </xdr:blipFill>
      <xdr:spPr>
        <a:xfrm>
          <a:off x="307975" y="130176"/>
          <a:ext cx="3066778" cy="6794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695325</xdr:colOff>
          <xdr:row>7</xdr:row>
          <xdr:rowOff>104775</xdr:rowOff>
        </xdr:from>
        <xdr:to>
          <xdr:col>14</xdr:col>
          <xdr:colOff>1219200</xdr:colOff>
          <xdr:row>9</xdr:row>
          <xdr:rowOff>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CIHP- Corn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685800</xdr:colOff>
          <xdr:row>8</xdr:row>
          <xdr:rowOff>142875</xdr:rowOff>
        </xdr:from>
        <xdr:to>
          <xdr:col>14</xdr:col>
          <xdr:colOff>2533650</xdr:colOff>
          <xdr:row>10</xdr:row>
          <xdr:rowOff>57150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CIHP- Soybeans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685800</xdr:colOff>
          <xdr:row>10</xdr:row>
          <xdr:rowOff>47625</xdr:rowOff>
        </xdr:from>
        <xdr:to>
          <xdr:col>14</xdr:col>
          <xdr:colOff>1304925</xdr:colOff>
          <xdr:row>11</xdr:row>
          <xdr:rowOff>76200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CIHP- Wheat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685800</xdr:colOff>
          <xdr:row>11</xdr:row>
          <xdr:rowOff>28575</xdr:rowOff>
        </xdr:from>
        <xdr:to>
          <xdr:col>14</xdr:col>
          <xdr:colOff>2066925</xdr:colOff>
          <xdr:row>12</xdr:row>
          <xdr:rowOff>123825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CIHP- Double Crop Soybeans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1590675</xdr:colOff>
          <xdr:row>7</xdr:row>
          <xdr:rowOff>142875</xdr:rowOff>
        </xdr:from>
        <xdr:to>
          <xdr:col>14</xdr:col>
          <xdr:colOff>2790825</xdr:colOff>
          <xdr:row>8</xdr:row>
          <xdr:rowOff>171450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CILP- Corn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1581150</xdr:colOff>
          <xdr:row>9</xdr:row>
          <xdr:rowOff>9525</xdr:rowOff>
        </xdr:from>
        <xdr:to>
          <xdr:col>14</xdr:col>
          <xdr:colOff>2552700</xdr:colOff>
          <xdr:row>10</xdr:row>
          <xdr:rowOff>28575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CILP- Soybeans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1581150</xdr:colOff>
          <xdr:row>10</xdr:row>
          <xdr:rowOff>38100</xdr:rowOff>
        </xdr:from>
        <xdr:to>
          <xdr:col>14</xdr:col>
          <xdr:colOff>2495550</xdr:colOff>
          <xdr:row>11</xdr:row>
          <xdr:rowOff>66675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CILP- Wheat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1590675</xdr:colOff>
          <xdr:row>11</xdr:row>
          <xdr:rowOff>57150</xdr:rowOff>
        </xdr:from>
        <xdr:to>
          <xdr:col>15</xdr:col>
          <xdr:colOff>571500</xdr:colOff>
          <xdr:row>12</xdr:row>
          <xdr:rowOff>85725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CILP- Double Crop Soybeans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7</xdr:row>
          <xdr:rowOff>142875</xdr:rowOff>
        </xdr:from>
        <xdr:to>
          <xdr:col>15</xdr:col>
          <xdr:colOff>1200150</xdr:colOff>
          <xdr:row>8</xdr:row>
          <xdr:rowOff>171450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 Corn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9</xdr:row>
          <xdr:rowOff>0</xdr:rowOff>
        </xdr:from>
        <xdr:to>
          <xdr:col>15</xdr:col>
          <xdr:colOff>1228725</xdr:colOff>
          <xdr:row>10</xdr:row>
          <xdr:rowOff>28575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 Soybeans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10</xdr:row>
          <xdr:rowOff>28575</xdr:rowOff>
        </xdr:from>
        <xdr:to>
          <xdr:col>15</xdr:col>
          <xdr:colOff>1181100</xdr:colOff>
          <xdr:row>11</xdr:row>
          <xdr:rowOff>57150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 Wheat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11</xdr:row>
          <xdr:rowOff>28575</xdr:rowOff>
        </xdr:from>
        <xdr:to>
          <xdr:col>16</xdr:col>
          <xdr:colOff>285750</xdr:colOff>
          <xdr:row>12</xdr:row>
          <xdr:rowOff>57150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 Double Crop Soybeans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466725</xdr:colOff>
      <xdr:row>0</xdr:row>
      <xdr:rowOff>114300</xdr:rowOff>
    </xdr:from>
    <xdr:to>
      <xdr:col>2</xdr:col>
      <xdr:colOff>1711325</xdr:colOff>
      <xdr:row>3</xdr:row>
      <xdr:rowOff>182145</xdr:rowOff>
    </xdr:to>
    <xdr:pic>
      <xdr:nvPicPr>
        <xdr:cNvPr id="2" name="Picture 1">
          <a:extLst>
            <a:ext uri="{FF2B5EF4-FFF2-40B4-BE49-F238E27FC236}">
              <a16:creationId xmlns:a16="http://schemas.microsoft.com/office/drawing/2014/main" id="{48531C98-0FB4-469F-83D0-7AEB21674FBC}"/>
            </a:ext>
          </a:extLst>
        </xdr:cNvPr>
        <xdr:cNvPicPr>
          <a:picLocks noChangeAspect="1"/>
        </xdr:cNvPicPr>
      </xdr:nvPicPr>
      <xdr:blipFill rotWithShape="1">
        <a:blip xmlns:r="http://schemas.openxmlformats.org/officeDocument/2006/relationships" r:embed="rId1"/>
        <a:srcRect l="591" t="1361" r="973" b="20395"/>
        <a:stretch/>
      </xdr:blipFill>
      <xdr:spPr>
        <a:xfrm>
          <a:off x="685800" y="114300"/>
          <a:ext cx="2482850" cy="639345"/>
        </a:xfrm>
        <a:prstGeom prst="rect">
          <a:avLst/>
        </a:prstGeom>
      </xdr:spPr>
    </xdr:pic>
    <xdr:clientData/>
  </xdr:twoCellAnchor>
  <xdr:twoCellAnchor>
    <xdr:from>
      <xdr:col>4</xdr:col>
      <xdr:colOff>276226</xdr:colOff>
      <xdr:row>5</xdr:row>
      <xdr:rowOff>76199</xdr:rowOff>
    </xdr:from>
    <xdr:to>
      <xdr:col>5</xdr:col>
      <xdr:colOff>1571626</xdr:colOff>
      <xdr:row>14</xdr:row>
      <xdr:rowOff>85724</xdr:rowOff>
    </xdr:to>
    <xdr:sp macro="" textlink="">
      <xdr:nvSpPr>
        <xdr:cNvPr id="3" name="TextBox 2">
          <a:extLst>
            <a:ext uri="{FF2B5EF4-FFF2-40B4-BE49-F238E27FC236}">
              <a16:creationId xmlns:a16="http://schemas.microsoft.com/office/drawing/2014/main" id="{DEDBA6C5-0E11-4B38-9696-FD329F980157}"/>
            </a:ext>
          </a:extLst>
        </xdr:cNvPr>
        <xdr:cNvSpPr txBox="1"/>
      </xdr:nvSpPr>
      <xdr:spPr>
        <a:xfrm>
          <a:off x="4819651" y="1123949"/>
          <a:ext cx="3638550" cy="1895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NOTICE: </a:t>
          </a:r>
          <a:r>
            <a:rPr lang="en-US" sz="1200">
              <a:latin typeface="Arial" panose="020B0604020202020204" pitchFamily="34" charset="0"/>
              <a:cs typeface="Arial" panose="020B0604020202020204" pitchFamily="34" charset="0"/>
            </a:rPr>
            <a:t>Please only fill in the grey and white cells where data is requested. This spreadsheet</a:t>
          </a:r>
          <a:r>
            <a:rPr lang="en-US" sz="1200" baseline="0">
              <a:latin typeface="Arial" panose="020B0604020202020204" pitchFamily="34" charset="0"/>
              <a:cs typeface="Arial" panose="020B0604020202020204" pitchFamily="34" charset="0"/>
            </a:rPr>
            <a:t> is set up to compute all calculations for your convenience. The green cells are locked and inaccessible. Use the Enter key to move through cells.</a:t>
          </a:r>
          <a:endParaRPr lang="en-US" sz="1200">
            <a:latin typeface="Arial" panose="020B0604020202020204" pitchFamily="34" charset="0"/>
            <a:cs typeface="Arial" panose="020B0604020202020204" pitchFamily="34" charset="0"/>
          </a:endParaRPr>
        </a:p>
      </xdr:txBody>
    </xdr:sp>
    <xdr:clientData/>
  </xdr:twoCellAnchor>
  <xdr:twoCellAnchor>
    <xdr:from>
      <xdr:col>6</xdr:col>
      <xdr:colOff>19050</xdr:colOff>
      <xdr:row>5</xdr:row>
      <xdr:rowOff>28575</xdr:rowOff>
    </xdr:from>
    <xdr:to>
      <xdr:col>9</xdr:col>
      <xdr:colOff>790575</xdr:colOff>
      <xdr:row>18</xdr:row>
      <xdr:rowOff>76200</xdr:rowOff>
    </xdr:to>
    <xdr:sp macro="" textlink="">
      <xdr:nvSpPr>
        <xdr:cNvPr id="4" name="TextBox 3">
          <a:extLst>
            <a:ext uri="{FF2B5EF4-FFF2-40B4-BE49-F238E27FC236}">
              <a16:creationId xmlns:a16="http://schemas.microsoft.com/office/drawing/2014/main" id="{271FB256-0BA1-4B77-B7D8-94F38EB2702A}"/>
            </a:ext>
          </a:extLst>
        </xdr:cNvPr>
        <xdr:cNvSpPr txBox="1"/>
      </xdr:nvSpPr>
      <xdr:spPr>
        <a:xfrm>
          <a:off x="8562975" y="1076325"/>
          <a:ext cx="3600450" cy="2771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latin typeface="Arial" panose="020B0604020202020204" pitchFamily="34" charset="0"/>
              <a:cs typeface="Arial" panose="020B0604020202020204" pitchFamily="34" charset="0"/>
            </a:rPr>
            <a:t>DISCLAIMER- Borrower Templates</a:t>
          </a:r>
        </a:p>
        <a:p>
          <a:r>
            <a:rPr lang="en-US" sz="1200">
              <a:latin typeface="Arial" panose="020B0604020202020204" pitchFamily="34" charset="0"/>
              <a:cs typeface="Arial" panose="020B0604020202020204" pitchFamily="34" charset="0"/>
            </a:rPr>
            <a:t>This template is provided "as is." Neither Farm Credit Illinois ("FCI") nor any third party shall be liable to you or any third part for any loss or damage arising from (i) any inaccuracy</a:t>
          </a:r>
          <a:r>
            <a:rPr lang="en-US" sz="1200" baseline="0">
              <a:latin typeface="Arial" panose="020B0604020202020204" pitchFamily="34" charset="0"/>
              <a:cs typeface="Arial" panose="020B0604020202020204" pitchFamily="34" charset="0"/>
            </a:rPr>
            <a:t> or incompleteness in this template, or (ii) any decision made or action taken by you or any third party in reliance upon this template. This template does not constitute an offer or commitment by FCI to loan money.</a:t>
          </a:r>
          <a:endParaRPr lang="en-US" sz="12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66675</xdr:rowOff>
    </xdr:from>
    <xdr:to>
      <xdr:col>1</xdr:col>
      <xdr:colOff>2257425</xdr:colOff>
      <xdr:row>3</xdr:row>
      <xdr:rowOff>123286</xdr:rowOff>
    </xdr:to>
    <xdr:pic>
      <xdr:nvPicPr>
        <xdr:cNvPr id="2" name="Picture 1">
          <a:extLst>
            <a:ext uri="{FF2B5EF4-FFF2-40B4-BE49-F238E27FC236}">
              <a16:creationId xmlns:a16="http://schemas.microsoft.com/office/drawing/2014/main" id="{5F288E01-2CCA-48A8-B339-A773229C01AB}"/>
            </a:ext>
          </a:extLst>
        </xdr:cNvPr>
        <xdr:cNvPicPr>
          <a:picLocks noChangeAspect="1"/>
        </xdr:cNvPicPr>
      </xdr:nvPicPr>
      <xdr:blipFill rotWithShape="1">
        <a:blip xmlns:r="http://schemas.openxmlformats.org/officeDocument/2006/relationships" r:embed="rId1"/>
        <a:srcRect l="591" t="1361" r="973" b="20395"/>
        <a:stretch/>
      </xdr:blipFill>
      <xdr:spPr>
        <a:xfrm>
          <a:off x="285750" y="66675"/>
          <a:ext cx="2190750" cy="6281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armcreditil.sharepoint.com/sites/FreshRoots/Shared%20Documents/Templates/Fcicashflow220.xlsm" TargetMode="External"/><Relationship Id="rId1" Type="http://schemas.openxmlformats.org/officeDocument/2006/relationships/externalLinkPath" Target="https://farmcreditil.sharepoint.com/sites/FreshRoots/Shared%20Documents/Templates/Fcicashflow2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Crop and Livestock Data"/>
      <sheetName val="Overall Net Cash Flow"/>
      <sheetName val="Per Crop Per Acre Cash Flow"/>
      <sheetName val="Fcicashflow220"/>
    </sheetNames>
    <definedNames>
      <definedName name="Opentab1"/>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hyperlink" Target="https://farmdoc.illinois.edu/handbook/2025-budgets-for-all-regions" TargetMode="Externa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27702-5E5C-4EDE-8B54-F62ACAB873FE}">
  <dimension ref="A1"/>
  <sheetViews>
    <sheetView tabSelected="1" workbookViewId="0">
      <selection activeCell="V31" sqref="V31"/>
    </sheetView>
  </sheetViews>
  <sheetFormatPr defaultRowHeight="15" x14ac:dyDescent="0.25"/>
  <cols>
    <col min="1" max="1" width="2.7109375" customWidth="1"/>
  </cols>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Pict="0" macro="[1]!Opentab1">
                <anchor moveWithCells="1" sizeWithCells="1">
                  <from>
                    <xdr:col>7</xdr:col>
                    <xdr:colOff>295275</xdr:colOff>
                    <xdr:row>42</xdr:row>
                    <xdr:rowOff>142875</xdr:rowOff>
                  </from>
                  <to>
                    <xdr:col>12</xdr:col>
                    <xdr:colOff>523875</xdr:colOff>
                    <xdr:row>45</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50214-4135-46C1-BD11-23B64C5A5831}">
  <dimension ref="A1:FD113"/>
  <sheetViews>
    <sheetView topLeftCell="A14" workbookViewId="0">
      <selection activeCell="N27" sqref="N27"/>
    </sheetView>
  </sheetViews>
  <sheetFormatPr defaultColWidth="9.140625" defaultRowHeight="15" x14ac:dyDescent="0.25"/>
  <cols>
    <col min="1" max="1" width="2.85546875" style="12" customWidth="1"/>
    <col min="2" max="4" width="9.140625" style="12"/>
    <col min="5" max="5" width="20.140625" style="12" customWidth="1"/>
    <col min="6" max="6" width="1.5703125" style="12" customWidth="1"/>
    <col min="7" max="7" width="16.140625" style="12" bestFit="1" customWidth="1"/>
    <col min="8" max="8" width="15.7109375" style="12" customWidth="1"/>
    <col min="9" max="9" width="6.140625" style="12" customWidth="1"/>
    <col min="10" max="12" width="9.140625" style="12"/>
    <col min="13" max="13" width="18.85546875" style="12" customWidth="1"/>
    <col min="14" max="14" width="6.140625" style="12" customWidth="1"/>
    <col min="15" max="15" width="45.7109375" style="12" customWidth="1"/>
    <col min="16" max="16" width="23.7109375" style="12" customWidth="1"/>
    <col min="17" max="17" width="13.42578125" style="12" customWidth="1"/>
    <col min="18" max="18" width="11" style="12" hidden="1" customWidth="1"/>
    <col min="19" max="19" width="15.140625" style="12" hidden="1" customWidth="1"/>
    <col min="20" max="20" width="12.5703125" style="12" hidden="1" customWidth="1"/>
    <col min="21" max="21" width="14.140625" style="12" hidden="1" customWidth="1"/>
    <col min="22" max="22" width="8.85546875" style="12" hidden="1" customWidth="1"/>
    <col min="23" max="23" width="14.140625" style="12" hidden="1" customWidth="1"/>
    <col min="24" max="24" width="0" style="12" hidden="1" customWidth="1"/>
    <col min="25" max="25" width="5.42578125" style="12" hidden="1" customWidth="1"/>
    <col min="26" max="26" width="10.42578125" style="12" hidden="1" customWidth="1"/>
    <col min="27" max="27" width="13.28515625" style="12" customWidth="1"/>
    <col min="28" max="28" width="12" style="12" customWidth="1"/>
    <col min="29" max="29" width="9.140625" style="12"/>
    <col min="30" max="30" width="11.5703125" style="12" customWidth="1"/>
    <col min="31" max="31" width="12.7109375" style="12" customWidth="1"/>
    <col min="32" max="32" width="11.85546875" style="12" customWidth="1"/>
    <col min="33" max="16384" width="9.140625" style="12"/>
  </cols>
  <sheetData>
    <row r="1" spans="1:160" s="1" customFormat="1" ht="15.75" thickBot="1" x14ac:dyDescent="0.3">
      <c r="B1" s="136"/>
      <c r="C1" s="136"/>
      <c r="D1" s="136"/>
      <c r="P1" s="3"/>
      <c r="Q1" s="4">
        <v>1</v>
      </c>
      <c r="R1" s="4" t="s">
        <v>0</v>
      </c>
      <c r="S1" s="4"/>
      <c r="T1" s="4"/>
      <c r="U1" s="4"/>
      <c r="V1" s="4"/>
      <c r="W1" s="4"/>
      <c r="X1" s="4"/>
      <c r="Y1" s="4"/>
      <c r="Z1" s="4"/>
      <c r="AA1" s="4"/>
    </row>
    <row r="2" spans="1:160" s="1" customFormat="1" x14ac:dyDescent="0.25">
      <c r="B2" s="136"/>
      <c r="C2" s="136"/>
      <c r="D2" s="136"/>
      <c r="N2" s="3"/>
      <c r="O2" s="138" t="s">
        <v>1</v>
      </c>
      <c r="P2" s="139"/>
      <c r="Q2" s="4"/>
      <c r="R2" s="4"/>
      <c r="S2" s="5"/>
      <c r="T2" s="6"/>
      <c r="U2" s="4"/>
      <c r="V2" s="4"/>
      <c r="W2" s="4"/>
      <c r="X2" s="4"/>
      <c r="Y2" s="4"/>
      <c r="Z2" s="4"/>
      <c r="AA2" s="4"/>
    </row>
    <row r="3" spans="1:160" s="1" customFormat="1" ht="16.5" customHeight="1" x14ac:dyDescent="0.25">
      <c r="B3" s="136"/>
      <c r="C3" s="136"/>
      <c r="D3" s="136"/>
      <c r="O3" s="140" t="s">
        <v>2</v>
      </c>
      <c r="P3" s="141"/>
      <c r="S3" s="7"/>
      <c r="T3" s="8"/>
    </row>
    <row r="4" spans="1:160" s="1" customFormat="1" ht="15.75" customHeight="1" thickBot="1" x14ac:dyDescent="0.3">
      <c r="B4" s="2"/>
      <c r="C4" s="2"/>
      <c r="D4" s="2"/>
      <c r="O4" s="142" t="s">
        <v>3</v>
      </c>
      <c r="P4" s="143"/>
      <c r="S4" s="9"/>
      <c r="T4" s="10"/>
    </row>
    <row r="5" spans="1:160" s="1" customFormat="1" ht="18.75" customHeight="1" thickBot="1" x14ac:dyDescent="0.3">
      <c r="B5" s="2"/>
      <c r="C5" s="2"/>
      <c r="D5" s="2"/>
      <c r="G5" s="4" t="s">
        <v>4</v>
      </c>
      <c r="O5" s="11"/>
      <c r="P5" s="11"/>
    </row>
    <row r="6" spans="1:160" ht="19.5" thickBot="1" x14ac:dyDescent="0.35">
      <c r="B6" s="144" t="s">
        <v>5</v>
      </c>
      <c r="C6" s="145"/>
      <c r="D6" s="145"/>
      <c r="E6" s="145"/>
      <c r="F6" s="145"/>
      <c r="G6" s="145"/>
      <c r="H6" s="146"/>
      <c r="I6" s="1"/>
      <c r="J6" s="144" t="s">
        <v>6</v>
      </c>
      <c r="K6" s="145"/>
      <c r="L6" s="145"/>
      <c r="M6" s="146"/>
      <c r="N6" s="1"/>
      <c r="O6" s="134" t="s">
        <v>7</v>
      </c>
      <c r="P6" s="135"/>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row>
    <row r="7" spans="1:160" ht="15.75" thickBot="1" x14ac:dyDescent="0.3">
      <c r="A7" s="1"/>
      <c r="B7" s="110" t="s">
        <v>8</v>
      </c>
      <c r="C7" s="111"/>
      <c r="D7" s="111"/>
      <c r="E7" s="111"/>
      <c r="F7" s="111"/>
      <c r="G7" s="111"/>
      <c r="H7" s="112"/>
      <c r="I7" s="1"/>
      <c r="J7" s="110" t="s">
        <v>9</v>
      </c>
      <c r="K7" s="111"/>
      <c r="L7" s="111"/>
      <c r="M7" s="112"/>
      <c r="N7" s="1"/>
      <c r="O7" s="137" t="s">
        <v>10</v>
      </c>
      <c r="P7" s="137"/>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row>
    <row r="8" spans="1:160" x14ac:dyDescent="0.25">
      <c r="A8" s="1"/>
      <c r="B8" s="113" t="s">
        <v>11</v>
      </c>
      <c r="C8" s="114"/>
      <c r="D8" s="115"/>
      <c r="E8" s="13">
        <v>0</v>
      </c>
      <c r="F8" s="14"/>
      <c r="G8" s="15" t="s">
        <v>12</v>
      </c>
      <c r="H8" s="16">
        <v>0</v>
      </c>
      <c r="I8" s="1"/>
      <c r="J8" s="131" t="s">
        <v>13</v>
      </c>
      <c r="K8" s="132"/>
      <c r="L8" s="133"/>
      <c r="M8" s="17"/>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row>
    <row r="9" spans="1:160" x14ac:dyDescent="0.25">
      <c r="A9" s="1"/>
      <c r="B9" s="116" t="s">
        <v>14</v>
      </c>
      <c r="C9" s="117"/>
      <c r="D9" s="118"/>
      <c r="E9" s="18">
        <v>0</v>
      </c>
      <c r="F9" s="1"/>
      <c r="G9" s="19" t="s">
        <v>15</v>
      </c>
      <c r="H9" s="20">
        <v>0</v>
      </c>
      <c r="I9" s="1"/>
      <c r="J9" s="119" t="s">
        <v>16</v>
      </c>
      <c r="K9" s="120"/>
      <c r="L9" s="121"/>
      <c r="M9" s="21"/>
      <c r="N9" s="1"/>
      <c r="O9" s="1"/>
      <c r="P9" s="1"/>
      <c r="Q9" s="1"/>
      <c r="R9" s="1"/>
      <c r="S9" s="1"/>
      <c r="T9" s="105" t="s">
        <v>138</v>
      </c>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row>
    <row r="10" spans="1:160" x14ac:dyDescent="0.25">
      <c r="A10" s="1"/>
      <c r="B10" s="119" t="s">
        <v>17</v>
      </c>
      <c r="C10" s="120"/>
      <c r="D10" s="121"/>
      <c r="E10" s="22">
        <v>0</v>
      </c>
      <c r="F10" s="1"/>
      <c r="G10" s="23" t="s">
        <v>18</v>
      </c>
      <c r="H10" s="24">
        <v>0</v>
      </c>
      <c r="I10" s="1"/>
      <c r="J10" s="125" t="s">
        <v>19</v>
      </c>
      <c r="K10" s="126"/>
      <c r="L10" s="127"/>
      <c r="M10" s="25"/>
      <c r="N10" s="1"/>
      <c r="O10" s="1"/>
      <c r="P10" s="1"/>
      <c r="Q10" s="1"/>
      <c r="R10" s="1"/>
      <c r="S10" s="1"/>
      <c r="T10" s="26"/>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row>
    <row r="11" spans="1:160" ht="15.75" thickBot="1" x14ac:dyDescent="0.3">
      <c r="A11" s="1"/>
      <c r="B11" s="116" t="s">
        <v>20</v>
      </c>
      <c r="C11" s="117"/>
      <c r="D11" s="118"/>
      <c r="E11" s="18"/>
      <c r="F11" s="1"/>
      <c r="G11" s="19" t="s">
        <v>21</v>
      </c>
      <c r="H11" s="20">
        <v>0</v>
      </c>
      <c r="I11" s="1"/>
      <c r="J11" s="128" t="s">
        <v>22</v>
      </c>
      <c r="K11" s="129"/>
      <c r="L11" s="130"/>
      <c r="M11" s="30">
        <f>(M8*M9*M10)</f>
        <v>0</v>
      </c>
      <c r="N11" s="1"/>
      <c r="O11" s="1"/>
      <c r="P11" s="1"/>
      <c r="Q11" s="1"/>
      <c r="R11" s="1"/>
      <c r="S11" s="1"/>
      <c r="T11" s="1" t="s">
        <v>23</v>
      </c>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row>
    <row r="12" spans="1:160" x14ac:dyDescent="0.25">
      <c r="A12" s="1"/>
      <c r="B12" s="122" t="s">
        <v>24</v>
      </c>
      <c r="C12" s="123"/>
      <c r="D12" s="124"/>
      <c r="E12" s="31" t="str">
        <f>IFERROR(E13/E8,"")</f>
        <v/>
      </c>
      <c r="F12" s="1"/>
      <c r="G12" s="23" t="s">
        <v>25</v>
      </c>
      <c r="H12" s="24">
        <v>0</v>
      </c>
      <c r="I12" s="1"/>
      <c r="J12" s="1"/>
      <c r="K12" s="1"/>
      <c r="L12" s="1"/>
      <c r="M12" s="32"/>
      <c r="N12" s="1"/>
      <c r="O12" s="1"/>
      <c r="P12" s="1"/>
      <c r="Q12" s="1"/>
      <c r="R12" s="1"/>
      <c r="S12" s="136" t="s">
        <v>137</v>
      </c>
      <c r="T12" s="136"/>
      <c r="U12" s="136"/>
      <c r="V12" s="136"/>
      <c r="W12" s="136"/>
      <c r="X12" s="136"/>
      <c r="Y12" s="136"/>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row>
    <row r="13" spans="1:160" ht="15.75" thickBot="1" x14ac:dyDescent="0.3">
      <c r="A13" s="1"/>
      <c r="B13" s="107" t="s">
        <v>26</v>
      </c>
      <c r="C13" s="108"/>
      <c r="D13" s="109"/>
      <c r="E13" s="33">
        <f>(E8*E9*E10)-(E11*E10)</f>
        <v>0</v>
      </c>
      <c r="F13" s="1"/>
      <c r="G13" s="19" t="s">
        <v>27</v>
      </c>
      <c r="H13" s="34"/>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row>
    <row r="14" spans="1:160" ht="15.75" thickBot="1" x14ac:dyDescent="0.3">
      <c r="A14" s="1"/>
      <c r="B14" s="35"/>
      <c r="C14" s="36"/>
      <c r="D14" s="36"/>
      <c r="E14" s="36"/>
      <c r="F14" s="36"/>
      <c r="G14" s="37" t="s">
        <v>139</v>
      </c>
      <c r="H14" s="38">
        <f>SUM(H8:H13)</f>
        <v>0</v>
      </c>
      <c r="I14" s="1"/>
      <c r="J14" s="1"/>
      <c r="K14" s="1"/>
      <c r="L14" s="1"/>
      <c r="M14" s="1"/>
      <c r="N14" s="1"/>
      <c r="O14" s="1"/>
      <c r="P14" s="1"/>
      <c r="Q14" s="1"/>
      <c r="R14" s="1"/>
      <c r="S14" s="39" t="s">
        <v>28</v>
      </c>
      <c r="T14" s="40" t="s">
        <v>29</v>
      </c>
      <c r="U14" s="40" t="s">
        <v>12</v>
      </c>
      <c r="V14" s="40" t="s">
        <v>30</v>
      </c>
      <c r="W14" s="40" t="s">
        <v>18</v>
      </c>
      <c r="X14" s="40" t="s">
        <v>21</v>
      </c>
      <c r="Y14" s="41" t="s">
        <v>25</v>
      </c>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row>
    <row r="15" spans="1:160" ht="19.5" thickBot="1" x14ac:dyDescent="0.35">
      <c r="A15" s="1"/>
      <c r="B15" s="1"/>
      <c r="C15" s="1"/>
      <c r="D15" s="1"/>
      <c r="E15" s="1"/>
      <c r="F15" s="1"/>
      <c r="G15" s="1"/>
      <c r="H15" s="1"/>
      <c r="I15" s="1"/>
      <c r="J15" s="1"/>
      <c r="K15" s="1"/>
      <c r="L15" s="1"/>
      <c r="M15" s="1"/>
      <c r="N15" s="1"/>
      <c r="O15" s="134" t="str">
        <f>CONCATENATE(CHOOSE(Q1,S30,S31,S32,S33,S34,S35,S36,S37,S38,S39,S40,S41), " ", R1)</f>
        <v>CIHP-Corn Data</v>
      </c>
      <c r="P15" s="135"/>
      <c r="Q15" s="1"/>
      <c r="R15" s="1" t="s">
        <v>31</v>
      </c>
      <c r="S15" s="42">
        <v>236</v>
      </c>
      <c r="T15" s="43">
        <v>4.3</v>
      </c>
      <c r="U15" s="43">
        <v>122</v>
      </c>
      <c r="V15" s="43">
        <v>165</v>
      </c>
      <c r="W15" s="43">
        <v>20</v>
      </c>
      <c r="X15" s="43">
        <v>15</v>
      </c>
      <c r="Y15" s="44">
        <v>127</v>
      </c>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row>
    <row r="16" spans="1:160" ht="15.75" thickBot="1" x14ac:dyDescent="0.3">
      <c r="A16" s="1"/>
      <c r="B16" s="110" t="s">
        <v>8</v>
      </c>
      <c r="C16" s="111"/>
      <c r="D16" s="111"/>
      <c r="E16" s="111"/>
      <c r="F16" s="111"/>
      <c r="G16" s="111"/>
      <c r="H16" s="112"/>
      <c r="I16" s="1"/>
      <c r="J16" s="110" t="s">
        <v>9</v>
      </c>
      <c r="K16" s="111"/>
      <c r="L16" s="111"/>
      <c r="M16" s="112"/>
      <c r="N16" s="1"/>
      <c r="O16" s="45" t="s">
        <v>33</v>
      </c>
      <c r="P16" s="46">
        <f>CHOOSE(Q1,S15,S16,S17,S18,S19,S20,S21,S22,S23,S24,S25,S26)</f>
        <v>236</v>
      </c>
      <c r="Q16" s="1"/>
      <c r="R16" s="1" t="s">
        <v>34</v>
      </c>
      <c r="S16" s="42">
        <v>75</v>
      </c>
      <c r="T16" s="43">
        <v>10.199999999999999</v>
      </c>
      <c r="U16" s="43">
        <v>74</v>
      </c>
      <c r="V16" s="43">
        <v>65</v>
      </c>
      <c r="W16" s="43">
        <v>17</v>
      </c>
      <c r="X16" s="43">
        <v>15</v>
      </c>
      <c r="Y16" s="44">
        <v>81</v>
      </c>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row>
    <row r="17" spans="1:160" x14ac:dyDescent="0.25">
      <c r="A17" s="1"/>
      <c r="B17" s="113" t="s">
        <v>11</v>
      </c>
      <c r="C17" s="114"/>
      <c r="D17" s="115"/>
      <c r="E17" s="13">
        <v>0</v>
      </c>
      <c r="F17" s="14"/>
      <c r="G17" s="15" t="s">
        <v>12</v>
      </c>
      <c r="H17" s="16">
        <v>0</v>
      </c>
      <c r="I17" s="1"/>
      <c r="J17" s="131" t="s">
        <v>13</v>
      </c>
      <c r="K17" s="132"/>
      <c r="L17" s="133"/>
      <c r="M17" s="17"/>
      <c r="N17" s="1"/>
      <c r="O17" s="47" t="s">
        <v>17</v>
      </c>
      <c r="P17" s="48">
        <f>CHOOSE(Q1,T15,T16,T17,T18,T19,T20,T21,T22,T23,T24,T25,T26,)</f>
        <v>4.3</v>
      </c>
      <c r="Q17" s="1"/>
      <c r="R17" s="1" t="s">
        <v>35</v>
      </c>
      <c r="S17" s="49">
        <v>88</v>
      </c>
      <c r="T17" s="50">
        <v>5.6</v>
      </c>
      <c r="U17" s="50">
        <v>40</v>
      </c>
      <c r="V17" s="50">
        <v>151</v>
      </c>
      <c r="W17" s="50">
        <v>16</v>
      </c>
      <c r="X17" s="50">
        <v>13</v>
      </c>
      <c r="Y17" s="51">
        <v>53</v>
      </c>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row>
    <row r="18" spans="1:160" x14ac:dyDescent="0.25">
      <c r="A18" s="1"/>
      <c r="B18" s="116" t="s">
        <v>14</v>
      </c>
      <c r="C18" s="117"/>
      <c r="D18" s="118"/>
      <c r="E18" s="18">
        <v>0</v>
      </c>
      <c r="F18" s="1"/>
      <c r="G18" s="19" t="s">
        <v>15</v>
      </c>
      <c r="H18" s="20">
        <v>0</v>
      </c>
      <c r="I18" s="1"/>
      <c r="J18" s="119" t="s">
        <v>16</v>
      </c>
      <c r="K18" s="120"/>
      <c r="L18" s="121"/>
      <c r="M18" s="21"/>
      <c r="N18" s="1"/>
      <c r="O18" s="52"/>
      <c r="P18" s="46"/>
      <c r="Q18" s="1"/>
      <c r="R18" s="1" t="s">
        <v>36</v>
      </c>
      <c r="S18" s="49">
        <v>48</v>
      </c>
      <c r="T18" s="50">
        <v>10.199999999999999</v>
      </c>
      <c r="U18" s="50">
        <v>64</v>
      </c>
      <c r="V18" s="50">
        <v>48</v>
      </c>
      <c r="W18" s="50">
        <v>17</v>
      </c>
      <c r="X18" s="50">
        <v>0</v>
      </c>
      <c r="Y18" s="51">
        <v>58</v>
      </c>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row>
    <row r="19" spans="1:160" x14ac:dyDescent="0.25">
      <c r="A19" s="1"/>
      <c r="B19" s="119" t="s">
        <v>17</v>
      </c>
      <c r="C19" s="120"/>
      <c r="D19" s="121"/>
      <c r="E19" s="22">
        <v>0</v>
      </c>
      <c r="F19" s="1"/>
      <c r="G19" s="23" t="s">
        <v>18</v>
      </c>
      <c r="H19" s="24">
        <v>0</v>
      </c>
      <c r="I19" s="1"/>
      <c r="J19" s="125" t="s">
        <v>19</v>
      </c>
      <c r="K19" s="126"/>
      <c r="L19" s="127"/>
      <c r="M19" s="25"/>
      <c r="N19" s="1"/>
      <c r="O19" s="53" t="s">
        <v>12</v>
      </c>
      <c r="P19" s="54">
        <f>CHOOSE(Q1,U15,U16,U17,U18,U19,U20,U21,U22,U23,U24,U25,U26)</f>
        <v>122</v>
      </c>
      <c r="Q19" s="1"/>
      <c r="R19" s="1" t="s">
        <v>37</v>
      </c>
      <c r="S19" s="55">
        <v>225</v>
      </c>
      <c r="T19" s="7">
        <v>4.3</v>
      </c>
      <c r="U19" s="7">
        <v>119</v>
      </c>
      <c r="V19" s="7">
        <v>160</v>
      </c>
      <c r="W19" s="7">
        <v>19</v>
      </c>
      <c r="X19" s="7">
        <v>17</v>
      </c>
      <c r="Y19" s="8">
        <v>133</v>
      </c>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row>
    <row r="20" spans="1:160" ht="15.75" thickBot="1" x14ac:dyDescent="0.3">
      <c r="A20" s="1"/>
      <c r="B20" s="116" t="s">
        <v>20</v>
      </c>
      <c r="C20" s="117"/>
      <c r="D20" s="118"/>
      <c r="E20" s="18"/>
      <c r="F20" s="1"/>
      <c r="G20" s="19" t="s">
        <v>21</v>
      </c>
      <c r="H20" s="20">
        <v>0</v>
      </c>
      <c r="I20" s="1"/>
      <c r="J20" s="27" t="s">
        <v>22</v>
      </c>
      <c r="K20" s="28"/>
      <c r="L20" s="29"/>
      <c r="M20" s="56">
        <f>(M17*M18*M19)</f>
        <v>0</v>
      </c>
      <c r="N20" s="1"/>
      <c r="O20" s="57" t="s">
        <v>15</v>
      </c>
      <c r="P20" s="58">
        <f>CHOOSE(Q1,V15,V16,V17,V18,V19,V20,V21,V22,V23,V24,V25,V26)</f>
        <v>165</v>
      </c>
      <c r="Q20" s="1"/>
      <c r="R20" s="1" t="s">
        <v>34</v>
      </c>
      <c r="S20" s="55">
        <v>68</v>
      </c>
      <c r="T20" s="7">
        <v>10.199999999999999</v>
      </c>
      <c r="U20" s="7">
        <v>75</v>
      </c>
      <c r="V20" s="7">
        <v>62</v>
      </c>
      <c r="W20" s="7">
        <v>17</v>
      </c>
      <c r="X20" s="7">
        <v>17</v>
      </c>
      <c r="Y20" s="8">
        <v>71</v>
      </c>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row>
    <row r="21" spans="1:160" x14ac:dyDescent="0.25">
      <c r="A21" s="1"/>
      <c r="B21" s="122" t="s">
        <v>24</v>
      </c>
      <c r="C21" s="123"/>
      <c r="D21" s="124"/>
      <c r="E21" s="33" t="str">
        <f>IFERROR(E22/E17,"")</f>
        <v/>
      </c>
      <c r="F21" s="1"/>
      <c r="G21" s="23" t="s">
        <v>25</v>
      </c>
      <c r="H21" s="24">
        <v>0</v>
      </c>
      <c r="I21" s="1"/>
      <c r="J21" s="1"/>
      <c r="K21" s="1"/>
      <c r="L21" s="1"/>
      <c r="M21" s="1"/>
      <c r="N21" s="1"/>
      <c r="O21" s="53" t="s">
        <v>18</v>
      </c>
      <c r="P21" s="54">
        <f>CHOOSE(Q1,W15,W16,W17,W18,W19,W20,W21,W22,W23,W24,W25,W26)</f>
        <v>20</v>
      </c>
      <c r="Q21" s="1"/>
      <c r="R21" s="1" t="s">
        <v>38</v>
      </c>
      <c r="S21" s="49">
        <v>86</v>
      </c>
      <c r="T21" s="50">
        <v>5.6</v>
      </c>
      <c r="U21" s="50">
        <v>40</v>
      </c>
      <c r="V21" s="50">
        <v>147</v>
      </c>
      <c r="W21" s="50">
        <v>16</v>
      </c>
      <c r="X21" s="50">
        <v>15</v>
      </c>
      <c r="Y21" s="51">
        <v>53</v>
      </c>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row>
    <row r="22" spans="1:160" x14ac:dyDescent="0.25">
      <c r="A22" s="1"/>
      <c r="B22" s="107" t="s">
        <v>26</v>
      </c>
      <c r="C22" s="108"/>
      <c r="D22" s="109"/>
      <c r="E22" s="33">
        <f>(E17*E18*E19)-(E20*E19)</f>
        <v>0</v>
      </c>
      <c r="F22" s="1"/>
      <c r="G22" s="19" t="s">
        <v>27</v>
      </c>
      <c r="H22" s="34"/>
      <c r="I22" s="1"/>
      <c r="J22" s="1"/>
      <c r="K22" s="1"/>
      <c r="L22" s="1"/>
      <c r="M22" s="1"/>
      <c r="N22" s="1"/>
      <c r="O22" s="57" t="s">
        <v>21</v>
      </c>
      <c r="P22" s="58">
        <f>CHOOSE(Q1,X15,X16,X17,X18,X19,X20,X21,X22,X23,X24,X25,X26)</f>
        <v>15</v>
      </c>
      <c r="Q22" s="1"/>
      <c r="R22" s="1" t="s">
        <v>36</v>
      </c>
      <c r="S22" s="49">
        <v>48</v>
      </c>
      <c r="T22" s="50">
        <v>10.199999999999999</v>
      </c>
      <c r="U22" s="50">
        <v>64</v>
      </c>
      <c r="V22" s="50">
        <v>46</v>
      </c>
      <c r="W22" s="50">
        <v>17</v>
      </c>
      <c r="X22" s="50">
        <v>0</v>
      </c>
      <c r="Y22" s="51">
        <v>58</v>
      </c>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row>
    <row r="23" spans="1:160" ht="15.75" thickBot="1" x14ac:dyDescent="0.3">
      <c r="A23" s="1"/>
      <c r="B23" s="35"/>
      <c r="C23" s="36"/>
      <c r="D23" s="36"/>
      <c r="E23" s="36"/>
      <c r="F23" s="36"/>
      <c r="G23" s="37" t="s">
        <v>139</v>
      </c>
      <c r="H23" s="38">
        <f>SUM(H17:H22)</f>
        <v>0</v>
      </c>
      <c r="I23" s="1"/>
      <c r="J23" s="1"/>
      <c r="K23" s="1"/>
      <c r="L23" s="1"/>
      <c r="M23" s="1"/>
      <c r="N23" s="1"/>
      <c r="O23" s="59" t="s">
        <v>25</v>
      </c>
      <c r="P23" s="60">
        <f>CHOOSE(Q1,Y15,Y16,Y17,Y18,Y19,Y20,Y21,Y22,Y23,Y24,Y25,Y26)</f>
        <v>127</v>
      </c>
      <c r="Q23" s="1"/>
      <c r="R23" s="1" t="s">
        <v>39</v>
      </c>
      <c r="S23" s="61">
        <v>197</v>
      </c>
      <c r="T23" s="62">
        <v>4.3</v>
      </c>
      <c r="U23" s="62">
        <v>113</v>
      </c>
      <c r="V23" s="62">
        <v>160</v>
      </c>
      <c r="W23" s="62">
        <v>23</v>
      </c>
      <c r="X23" s="62">
        <v>17</v>
      </c>
      <c r="Y23" s="63">
        <v>119</v>
      </c>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row>
    <row r="24" spans="1:160" ht="15.75" thickBot="1" x14ac:dyDescent="0.3">
      <c r="A24" s="1"/>
      <c r="B24" s="1"/>
      <c r="C24" s="1"/>
      <c r="D24" s="1"/>
      <c r="E24" s="1"/>
      <c r="F24" s="1"/>
      <c r="G24" s="1"/>
      <c r="H24" s="1"/>
      <c r="I24" s="1"/>
      <c r="J24" s="1"/>
      <c r="K24" s="1"/>
      <c r="L24" s="1"/>
      <c r="M24" s="1"/>
      <c r="N24" s="1"/>
      <c r="O24" s="1"/>
      <c r="P24" s="1"/>
      <c r="Q24" s="1"/>
      <c r="R24" s="1" t="s">
        <v>34</v>
      </c>
      <c r="S24" s="61">
        <v>61</v>
      </c>
      <c r="T24" s="62">
        <v>10.199999999999999</v>
      </c>
      <c r="U24" s="62">
        <v>75</v>
      </c>
      <c r="V24" s="62">
        <v>72</v>
      </c>
      <c r="W24" s="62">
        <v>23</v>
      </c>
      <c r="X24" s="62">
        <v>17</v>
      </c>
      <c r="Y24" s="63">
        <v>79</v>
      </c>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row>
    <row r="25" spans="1:160" ht="15.75" thickBot="1" x14ac:dyDescent="0.3">
      <c r="A25" s="1"/>
      <c r="B25" s="110" t="s">
        <v>8</v>
      </c>
      <c r="C25" s="111"/>
      <c r="D25" s="111"/>
      <c r="E25" s="111"/>
      <c r="F25" s="111"/>
      <c r="G25" s="111"/>
      <c r="H25" s="112"/>
      <c r="I25" s="1"/>
      <c r="J25" s="110" t="s">
        <v>9</v>
      </c>
      <c r="K25" s="111"/>
      <c r="L25" s="111"/>
      <c r="M25" s="112"/>
      <c r="N25" s="1"/>
      <c r="O25" s="1"/>
      <c r="P25" s="1"/>
      <c r="Q25" s="1"/>
      <c r="R25" s="1" t="s">
        <v>35</v>
      </c>
      <c r="S25" s="49">
        <v>83</v>
      </c>
      <c r="T25" s="50">
        <v>5.6</v>
      </c>
      <c r="U25" s="50">
        <v>40</v>
      </c>
      <c r="V25" s="50">
        <v>147</v>
      </c>
      <c r="W25" s="50">
        <v>27</v>
      </c>
      <c r="X25" s="50">
        <v>9</v>
      </c>
      <c r="Y25" s="51">
        <v>53</v>
      </c>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row>
    <row r="26" spans="1:160" ht="15.75" thickBot="1" x14ac:dyDescent="0.3">
      <c r="A26" s="1"/>
      <c r="B26" s="113" t="s">
        <v>11</v>
      </c>
      <c r="C26" s="114"/>
      <c r="D26" s="115"/>
      <c r="E26" s="13">
        <v>0</v>
      </c>
      <c r="F26" s="14"/>
      <c r="G26" s="15" t="s">
        <v>12</v>
      </c>
      <c r="H26" s="16">
        <v>0</v>
      </c>
      <c r="I26" s="1"/>
      <c r="J26" s="131" t="s">
        <v>13</v>
      </c>
      <c r="K26" s="132"/>
      <c r="L26" s="133"/>
      <c r="M26" s="17"/>
      <c r="N26" s="1"/>
      <c r="O26" s="1"/>
      <c r="P26" s="1"/>
      <c r="Q26" s="1"/>
      <c r="R26" s="1" t="s">
        <v>36</v>
      </c>
      <c r="S26" s="64">
        <v>48</v>
      </c>
      <c r="T26" s="65">
        <v>10.199999999999999</v>
      </c>
      <c r="U26" s="65">
        <v>64</v>
      </c>
      <c r="V26" s="65">
        <v>48</v>
      </c>
      <c r="W26" s="65">
        <v>29</v>
      </c>
      <c r="X26" s="65">
        <v>0</v>
      </c>
      <c r="Y26" s="66">
        <v>58</v>
      </c>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row>
    <row r="27" spans="1:160" x14ac:dyDescent="0.25">
      <c r="A27" s="1"/>
      <c r="B27" s="116" t="s">
        <v>14</v>
      </c>
      <c r="C27" s="117"/>
      <c r="D27" s="118"/>
      <c r="E27" s="18">
        <v>0</v>
      </c>
      <c r="F27" s="1"/>
      <c r="G27" s="19" t="s">
        <v>15</v>
      </c>
      <c r="H27" s="20">
        <v>0</v>
      </c>
      <c r="I27" s="1"/>
      <c r="J27" s="119" t="s">
        <v>16</v>
      </c>
      <c r="K27" s="120"/>
      <c r="L27" s="121"/>
      <c r="M27" s="2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row>
    <row r="28" spans="1:160" x14ac:dyDescent="0.25">
      <c r="A28" s="1"/>
      <c r="B28" s="119" t="s">
        <v>17</v>
      </c>
      <c r="C28" s="120"/>
      <c r="D28" s="121"/>
      <c r="E28" s="22">
        <v>0</v>
      </c>
      <c r="F28" s="1"/>
      <c r="G28" s="23" t="s">
        <v>18</v>
      </c>
      <c r="H28" s="24">
        <v>0</v>
      </c>
      <c r="I28" s="1"/>
      <c r="J28" s="125" t="s">
        <v>19</v>
      </c>
      <c r="K28" s="126"/>
      <c r="L28" s="127"/>
      <c r="M28" s="25"/>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row>
    <row r="29" spans="1:160" ht="15.75" thickBot="1" x14ac:dyDescent="0.3">
      <c r="A29" s="1"/>
      <c r="B29" s="116" t="s">
        <v>20</v>
      </c>
      <c r="C29" s="117"/>
      <c r="D29" s="118"/>
      <c r="E29" s="18"/>
      <c r="F29" s="1"/>
      <c r="G29" s="19" t="s">
        <v>21</v>
      </c>
      <c r="H29" s="20">
        <v>0</v>
      </c>
      <c r="I29" s="1"/>
      <c r="J29" s="128" t="s">
        <v>22</v>
      </c>
      <c r="K29" s="129"/>
      <c r="L29" s="130"/>
      <c r="M29" s="56">
        <f>(M26*M27*M28)</f>
        <v>0</v>
      </c>
      <c r="N29" s="1"/>
      <c r="O29" s="1"/>
      <c r="P29" s="1"/>
      <c r="Q29" s="1"/>
      <c r="R29" s="1"/>
      <c r="S29" s="11" t="s">
        <v>8</v>
      </c>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row>
    <row r="30" spans="1:160" x14ac:dyDescent="0.25">
      <c r="A30" s="1"/>
      <c r="B30" s="122" t="s">
        <v>24</v>
      </c>
      <c r="C30" s="123"/>
      <c r="D30" s="124"/>
      <c r="E30" s="31" t="str">
        <f>IFERROR(E31/E26,"")</f>
        <v/>
      </c>
      <c r="F30" s="1"/>
      <c r="G30" s="23" t="s">
        <v>25</v>
      </c>
      <c r="H30" s="24">
        <v>0</v>
      </c>
      <c r="I30" s="1"/>
      <c r="J30" s="1"/>
      <c r="K30" s="1"/>
      <c r="L30" s="1"/>
      <c r="M30" s="1"/>
      <c r="N30" s="1"/>
      <c r="O30" s="1"/>
      <c r="P30" s="1"/>
      <c r="Q30" s="1"/>
      <c r="R30" s="1"/>
      <c r="S30" s="11" t="s">
        <v>32</v>
      </c>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row>
    <row r="31" spans="1:160" x14ac:dyDescent="0.25">
      <c r="A31" s="1"/>
      <c r="B31" s="107" t="s">
        <v>26</v>
      </c>
      <c r="C31" s="108"/>
      <c r="D31" s="109"/>
      <c r="E31" s="33">
        <f>(E26*E27*E28)-(E29*E28)</f>
        <v>0</v>
      </c>
      <c r="F31" s="1"/>
      <c r="G31" s="19" t="s">
        <v>27</v>
      </c>
      <c r="H31" s="34"/>
      <c r="I31" s="1"/>
      <c r="J31" s="1"/>
      <c r="K31" s="1"/>
      <c r="L31" s="1"/>
      <c r="M31" s="1"/>
      <c r="N31" s="1"/>
      <c r="O31" s="1"/>
      <c r="P31" s="1"/>
      <c r="Q31" s="1"/>
      <c r="R31" s="1"/>
      <c r="S31" s="11" t="s">
        <v>40</v>
      </c>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row>
    <row r="32" spans="1:160" ht="15.75" thickBot="1" x14ac:dyDescent="0.3">
      <c r="A32" s="1"/>
      <c r="B32" s="35"/>
      <c r="C32" s="36"/>
      <c r="D32" s="36"/>
      <c r="E32" s="36"/>
      <c r="F32" s="36"/>
      <c r="G32" s="37" t="s">
        <v>139</v>
      </c>
      <c r="H32" s="38">
        <f>SUM(H26:H31)</f>
        <v>0</v>
      </c>
      <c r="I32" s="1"/>
      <c r="J32" s="1"/>
      <c r="K32" s="1"/>
      <c r="L32" s="1"/>
      <c r="M32" s="1"/>
      <c r="N32" s="1"/>
      <c r="O32" s="1"/>
      <c r="P32" s="1"/>
      <c r="Q32" s="1"/>
      <c r="R32" s="1"/>
      <c r="S32" s="11" t="s">
        <v>41</v>
      </c>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row>
    <row r="33" spans="1:160" ht="15.75" thickBot="1" x14ac:dyDescent="0.3">
      <c r="A33" s="1"/>
      <c r="B33" s="1"/>
      <c r="C33" s="1"/>
      <c r="D33" s="1"/>
      <c r="E33" s="1"/>
      <c r="F33" s="1"/>
      <c r="G33" s="1"/>
      <c r="I33" s="1"/>
      <c r="J33" s="1"/>
      <c r="K33" s="1"/>
      <c r="L33" s="1"/>
      <c r="M33" s="1"/>
      <c r="N33" s="1"/>
      <c r="O33" s="1"/>
      <c r="P33" s="1"/>
      <c r="Q33" s="1"/>
      <c r="R33" s="1"/>
      <c r="S33" s="11" t="s">
        <v>42</v>
      </c>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row>
    <row r="34" spans="1:160" ht="15.75" thickBot="1" x14ac:dyDescent="0.3">
      <c r="A34" s="1"/>
      <c r="B34" s="110" t="s">
        <v>42</v>
      </c>
      <c r="C34" s="111"/>
      <c r="D34" s="111"/>
      <c r="E34" s="111"/>
      <c r="F34" s="111"/>
      <c r="G34" s="111"/>
      <c r="H34" s="112"/>
      <c r="I34" s="1"/>
      <c r="J34" s="1"/>
      <c r="K34" s="1"/>
      <c r="L34" s="1"/>
      <c r="M34" s="1"/>
      <c r="N34" s="1"/>
      <c r="O34" s="1"/>
      <c r="P34" s="1"/>
      <c r="Q34" s="1"/>
      <c r="R34" s="1"/>
      <c r="S34" s="11" t="s">
        <v>43</v>
      </c>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row>
    <row r="35" spans="1:160" x14ac:dyDescent="0.25">
      <c r="A35" s="1"/>
      <c r="B35" s="113" t="s">
        <v>11</v>
      </c>
      <c r="C35" s="114"/>
      <c r="D35" s="115"/>
      <c r="E35" s="13">
        <v>0</v>
      </c>
      <c r="F35" s="14"/>
      <c r="G35" s="15" t="s">
        <v>12</v>
      </c>
      <c r="H35" s="16">
        <v>0</v>
      </c>
      <c r="I35" s="1"/>
      <c r="J35" s="1"/>
      <c r="K35" s="1"/>
      <c r="L35" s="1"/>
      <c r="M35" s="1"/>
      <c r="N35" s="1"/>
      <c r="O35" s="1"/>
      <c r="P35" s="1"/>
      <c r="Q35" s="1"/>
      <c r="R35" s="1"/>
      <c r="S35" s="11" t="s">
        <v>44</v>
      </c>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row>
    <row r="36" spans="1:160" x14ac:dyDescent="0.25">
      <c r="A36" s="1"/>
      <c r="B36" s="116" t="s">
        <v>14</v>
      </c>
      <c r="C36" s="117"/>
      <c r="D36" s="118"/>
      <c r="E36" s="18">
        <v>0</v>
      </c>
      <c r="F36" s="1"/>
      <c r="G36" s="19" t="s">
        <v>15</v>
      </c>
      <c r="H36" s="20">
        <v>0</v>
      </c>
      <c r="I36" s="1"/>
      <c r="J36" s="1"/>
      <c r="K36" s="1"/>
      <c r="L36" s="1"/>
      <c r="M36" s="1"/>
      <c r="N36" s="1"/>
      <c r="O36" s="1"/>
      <c r="P36" s="1"/>
      <c r="Q36" s="1"/>
      <c r="R36" s="1"/>
      <c r="S36" s="11" t="s">
        <v>45</v>
      </c>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row>
    <row r="37" spans="1:160" x14ac:dyDescent="0.25">
      <c r="A37" s="1"/>
      <c r="B37" s="119" t="s">
        <v>17</v>
      </c>
      <c r="C37" s="120"/>
      <c r="D37" s="121"/>
      <c r="E37" s="22">
        <v>0</v>
      </c>
      <c r="F37" s="1"/>
      <c r="G37" s="23" t="s">
        <v>18</v>
      </c>
      <c r="H37" s="24">
        <v>0</v>
      </c>
      <c r="I37" s="1"/>
      <c r="J37" s="1"/>
      <c r="K37" s="1"/>
      <c r="L37" s="1"/>
      <c r="M37" s="1"/>
      <c r="N37" s="1"/>
      <c r="O37" s="1"/>
      <c r="P37" s="1"/>
      <c r="Q37" s="1"/>
      <c r="R37" s="1"/>
      <c r="S37" s="11" t="s">
        <v>46</v>
      </c>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row>
    <row r="38" spans="1:160" s="1" customFormat="1" x14ac:dyDescent="0.25">
      <c r="B38" s="116" t="s">
        <v>20</v>
      </c>
      <c r="C38" s="117"/>
      <c r="D38" s="118"/>
      <c r="E38" s="18"/>
      <c r="G38" s="19" t="s">
        <v>21</v>
      </c>
      <c r="H38" s="20">
        <v>0</v>
      </c>
      <c r="S38" s="11" t="s">
        <v>47</v>
      </c>
    </row>
    <row r="39" spans="1:160" s="1" customFormat="1" x14ac:dyDescent="0.25">
      <c r="B39" s="122" t="s">
        <v>24</v>
      </c>
      <c r="C39" s="123"/>
      <c r="D39" s="124"/>
      <c r="E39" s="106" t="str">
        <f>IFERROR(E40/E35,"")</f>
        <v/>
      </c>
      <c r="G39" s="23" t="s">
        <v>25</v>
      </c>
      <c r="H39" s="24">
        <v>0</v>
      </c>
      <c r="S39" s="11" t="s">
        <v>48</v>
      </c>
    </row>
    <row r="40" spans="1:160" s="1" customFormat="1" x14ac:dyDescent="0.25">
      <c r="B40" s="107" t="s">
        <v>26</v>
      </c>
      <c r="C40" s="108"/>
      <c r="D40" s="109"/>
      <c r="E40" s="33">
        <f>(E35*E36*E37)-(E38*E37)</f>
        <v>0</v>
      </c>
      <c r="G40" s="19" t="s">
        <v>27</v>
      </c>
      <c r="H40" s="34"/>
      <c r="S40" s="11" t="s">
        <v>49</v>
      </c>
    </row>
    <row r="41" spans="1:160" s="1" customFormat="1" ht="15.75" thickBot="1" x14ac:dyDescent="0.3">
      <c r="B41" s="35"/>
      <c r="C41" s="36"/>
      <c r="D41" s="36"/>
      <c r="E41" s="36"/>
      <c r="F41" s="36"/>
      <c r="G41" s="37" t="s">
        <v>139</v>
      </c>
      <c r="H41" s="38">
        <f>SUM(H35:H40)</f>
        <v>0</v>
      </c>
      <c r="S41" s="11" t="s">
        <v>50</v>
      </c>
    </row>
    <row r="42" spans="1:160" s="1" customFormat="1" x14ac:dyDescent="0.25">
      <c r="S42" s="1" t="s">
        <v>27</v>
      </c>
    </row>
    <row r="43" spans="1:160" s="1" customFormat="1" x14ac:dyDescent="0.25"/>
    <row r="44" spans="1:160" s="1" customFormat="1" x14ac:dyDescent="0.25"/>
    <row r="45" spans="1:160" s="1" customFormat="1" x14ac:dyDescent="0.25"/>
    <row r="46" spans="1:160" s="1" customFormat="1" x14ac:dyDescent="0.25"/>
    <row r="47" spans="1:160" s="1" customFormat="1" x14ac:dyDescent="0.25"/>
    <row r="48" spans="1:160" s="1" customFormat="1" x14ac:dyDescent="0.25"/>
    <row r="49" spans="2:88" s="1" customFormat="1" x14ac:dyDescent="0.25"/>
    <row r="50" spans="2:88" s="1" customFormat="1" x14ac:dyDescent="0.25"/>
    <row r="51" spans="2:88" s="1" customFormat="1" x14ac:dyDescent="0.25"/>
    <row r="52" spans="2:88" s="1" customFormat="1" x14ac:dyDescent="0.25"/>
    <row r="53" spans="2:88" s="1" customFormat="1" x14ac:dyDescent="0.25"/>
    <row r="54" spans="2:88" s="1" customFormat="1" x14ac:dyDescent="0.25"/>
    <row r="55" spans="2:88"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row>
    <row r="56" spans="2:88"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row>
    <row r="57" spans="2:88"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row>
    <row r="58" spans="2:88"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row>
    <row r="59" spans="2:88"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row>
    <row r="60" spans="2:88"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row>
    <row r="61" spans="2:88"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row>
    <row r="62" spans="2:88"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row>
    <row r="63" spans="2:88"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row>
    <row r="64" spans="2:88"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row>
    <row r="65" spans="2:88"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row>
    <row r="66" spans="2:88"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row>
    <row r="67" spans="2:88"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row>
    <row r="68" spans="2:88"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row>
    <row r="69" spans="2:88"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row>
    <row r="70" spans="2:88"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row>
    <row r="71" spans="2:88"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row>
    <row r="72" spans="2:88"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row>
    <row r="73" spans="2:88"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row>
    <row r="74" spans="2:88"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row>
    <row r="75" spans="2:88"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row>
    <row r="76" spans="2:88"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row>
    <row r="77" spans="2:88"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row>
    <row r="78" spans="2:88"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row>
    <row r="79" spans="2:88"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row>
    <row r="80" spans="2:88"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row>
    <row r="81" spans="2:88"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row>
    <row r="82" spans="2:88"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row>
    <row r="83" spans="2:88"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row>
    <row r="84" spans="2:88"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row>
    <row r="85" spans="2:88"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row>
    <row r="86" spans="2:88"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row>
    <row r="87" spans="2:88"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row>
    <row r="88" spans="2:88"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row>
    <row r="89" spans="2:88"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row>
    <row r="90" spans="2:88"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row>
    <row r="91" spans="2:88"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row>
    <row r="92" spans="2:88"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row>
    <row r="93" spans="2:88"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row>
    <row r="94" spans="2:88"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row>
    <row r="95" spans="2:88"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row>
    <row r="96" spans="2:88"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row>
    <row r="97" spans="2:88"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row>
    <row r="98" spans="2:88"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row>
    <row r="99" spans="2:88"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row>
    <row r="100" spans="2:88"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row>
    <row r="101" spans="2:88"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row>
    <row r="102" spans="2:88"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row>
    <row r="103" spans="2:88"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row>
    <row r="104" spans="2:88"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row>
    <row r="105" spans="2:88"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row>
    <row r="106" spans="2:88"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row>
    <row r="107" spans="2:88"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row>
    <row r="108" spans="2:88"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row>
    <row r="109" spans="2:88"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row>
    <row r="110" spans="2:88"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row>
    <row r="111" spans="2:88"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row>
    <row r="112" spans="2:88"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row>
    <row r="113" spans="2:46"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row>
  </sheetData>
  <sheetProtection algorithmName="SHA-512" hashValue="YEi+l/t46ksYvFzChaMlXGZ0ZpE1Zp5Yf0x8qHg/Pn8f9ZjiskAudVeF8yrRfVst7x8L2yi9uxpBOhwHLOS9xw==" saltValue="xyzd7lzYxQoPgqYQ7nIIgw==" spinCount="100000" sheet="1" objects="1" scenarios="1"/>
  <protectedRanges>
    <protectedRange algorithmName="SHA-512" hashValue="dW6RxV4GgsNcx/cQPipGzmK2/aKiBRdyiixwM04tbhhTcn4g1eJgvow+Rp8OPvkIy/TcqFGH9dxTZVj4GMOt6A==" saltValue="2aovFvWODtSaOM4ftDs6zA==" spinCount="100000" sqref="E13 E22 E31 E40" name="Range1_1"/>
    <protectedRange algorithmName="SHA-512" hashValue="dW6RxV4GgsNcx/cQPipGzmK2/aKiBRdyiixwM04tbhhTcn4g1eJgvow+Rp8OPvkIy/TcqFGH9dxTZVj4GMOt6A==" saltValue="2aovFvWODtSaOM4ftDs6zA==" spinCount="100000" sqref="M29 M20 M11" name="Range1_2"/>
  </protectedRanges>
  <mergeCells count="52">
    <mergeCell ref="B1:D3"/>
    <mergeCell ref="O2:P2"/>
    <mergeCell ref="O3:P3"/>
    <mergeCell ref="O4:P4"/>
    <mergeCell ref="B6:H6"/>
    <mergeCell ref="J6:M6"/>
    <mergeCell ref="O6:P6"/>
    <mergeCell ref="S12:Y12"/>
    <mergeCell ref="B7:H7"/>
    <mergeCell ref="J7:M7"/>
    <mergeCell ref="O7:P7"/>
    <mergeCell ref="B8:D8"/>
    <mergeCell ref="J8:L8"/>
    <mergeCell ref="B9:D9"/>
    <mergeCell ref="J9:L9"/>
    <mergeCell ref="B10:D10"/>
    <mergeCell ref="J10:L10"/>
    <mergeCell ref="B11:D11"/>
    <mergeCell ref="J11:L11"/>
    <mergeCell ref="B12:D12"/>
    <mergeCell ref="B21:D21"/>
    <mergeCell ref="B13:D13"/>
    <mergeCell ref="O15:P15"/>
    <mergeCell ref="B16:H16"/>
    <mergeCell ref="J16:M16"/>
    <mergeCell ref="B17:D17"/>
    <mergeCell ref="J17:L17"/>
    <mergeCell ref="B18:D18"/>
    <mergeCell ref="J18:L18"/>
    <mergeCell ref="B19:D19"/>
    <mergeCell ref="J19:L19"/>
    <mergeCell ref="B20:D20"/>
    <mergeCell ref="B31:D31"/>
    <mergeCell ref="B22:D22"/>
    <mergeCell ref="B25:H25"/>
    <mergeCell ref="J25:M25"/>
    <mergeCell ref="B26:D26"/>
    <mergeCell ref="J26:L26"/>
    <mergeCell ref="B27:D27"/>
    <mergeCell ref="J27:L27"/>
    <mergeCell ref="B28:D28"/>
    <mergeCell ref="J28:L28"/>
    <mergeCell ref="B29:D29"/>
    <mergeCell ref="J29:L29"/>
    <mergeCell ref="B30:D30"/>
    <mergeCell ref="B40:D40"/>
    <mergeCell ref="B34:H34"/>
    <mergeCell ref="B35:D35"/>
    <mergeCell ref="B36:D36"/>
    <mergeCell ref="B37:D37"/>
    <mergeCell ref="B38:D38"/>
    <mergeCell ref="B39:D39"/>
  </mergeCells>
  <dataValidations count="12">
    <dataValidation allowBlank="1" showInputMessage="1" showErrorMessage="1" promptTitle="ENTER YIELD (bu)" prompt="Please enter estimated yields using a 10-year APH (reference sources such as farmdoc for averages in your region)." sqref="E9 E27 E18 E36" xr:uid="{58BBE094-5391-469C-8E8E-8F1D940CD87F}"/>
    <dataValidation allowBlank="1" showInputMessage="1" showErrorMessage="1" promptTitle="ENTER PRICE/bu" prompt="Please enter the projected price adjusted for local basis from sources such as farmdoc." sqref="E10 E28 E19 E37" xr:uid="{4FF1226B-3AA8-487C-BC32-25FF77C0AACF}"/>
    <dataValidation allowBlank="1" showInputMessage="1" showErrorMessage="1" promptTitle="ENTER OTHER DATA" prompt="Please enter any other expense relative to this specific crop in a PER ACRE breakdown." sqref="H13 H31 H22 H40" xr:uid="{118A8A27-FE5C-4A05-8020-DCE16D665B55}"/>
    <dataValidation type="list" allowBlank="1" showInputMessage="1" showErrorMessage="1" promptTitle="ENTER CROP TYPE" prompt="Please enter crop type #1 for the corresponding calculations." sqref="B7:H7 B16:H16 B25:H25 B34:H34" xr:uid="{0896EB9E-EE41-4E92-8484-25A30B263F09}">
      <formula1>$S$29:$S$42</formula1>
    </dataValidation>
    <dataValidation allowBlank="1" showInputMessage="1" showErrorMessage="1" promptTitle=" ENTER ACRES" prompt="Please input the # of acres for this specific crop. Include post-close acres if purchasing ground." sqref="E17 E26 E8 E35" xr:uid="{A27C5AAA-1FA1-48A7-8802-1C13A0F2B4D2}"/>
    <dataValidation allowBlank="1" showInputMessage="1" showErrorMessage="1" promptTitle="ENTER # OF HEAD SOLD" prompt="Please enter the number of head of the corresponding livestock (to be) sold." sqref="M8 M17 M26" xr:uid="{FA49EA15-60C4-4224-B83F-A0736EB65AAF}"/>
    <dataValidation allowBlank="1" showInputMessage="1" showErrorMessage="1" promptTitle="ENTER LIVESTOCK TYPE" prompt="Please enter livestock type #1 for the corresponding calculations._x000a_" sqref="J7:M7" xr:uid="{C0408A2C-2F86-46EA-A780-351AE9936ACA}"/>
    <dataValidation allowBlank="1" showInputMessage="1" showErrorMessage="1" promptTitle="ENTER SELLING WEIGHT" prompt="Please enter the (expected) selling weight per head in POUNDS." sqref="M9 M18 M27" xr:uid="{78B4DF04-028B-4E35-955D-76CE092D8961}"/>
    <dataValidation allowBlank="1" showInputMessage="1" showErrorMessage="1" promptTitle="ENTER SELLING PRICE" prompt="Please enter the selling price PER POUND for each head." sqref="M10 M19 M28" xr:uid="{1958987D-0812-4A02-B286-B1F9B98A0A63}"/>
    <dataValidation allowBlank="1" showInputMessage="1" showErrorMessage="1" promptTitle="ENTER CHEMICAL DATA" prompt="Enter amount of chemical to be purchased using a PER ACRE breakdown. Do not include pre-paid inputs, rather only projections for the upcoming year's crop._x000a_" sqref="H26:H30 H8:H12 H17:H21 H35:H39" xr:uid="{B651F91C-B6E7-4EF4-BAF0-973BF4B561C1}"/>
    <dataValidation allowBlank="1" showInputMessage="1" showErrorMessage="1" promptTitle="ENTER LIVESTOCK TYPE" prompt="Please enter livestock type #2 for the corresponding calculations._x000a_" sqref="J16:M16" xr:uid="{2C14419C-45DE-4FCF-A7AC-61D1F749F3F5}"/>
    <dataValidation allowBlank="1" showInputMessage="1" showErrorMessage="1" promptTitle="ENTER LIVESTOCK TYPE" prompt="Please enter livestock type #3 for the corresponding calculations._x000a_" sqref="J25:M25" xr:uid="{AAE14DA5-A1A8-403F-BD5D-8FD73DB3B5D6}"/>
  </dataValidations>
  <hyperlinks>
    <hyperlink ref="T9" r:id="rId1" display="https://farmdoc.illinois.edu/handbook/2025-budgets-for-all-regions" xr:uid="{D0CDAED1-CAA1-4B81-9AAF-8EDC47E0E7C5}"/>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13</xdr:col>
                    <xdr:colOff>695325</xdr:colOff>
                    <xdr:row>7</xdr:row>
                    <xdr:rowOff>104775</xdr:rowOff>
                  </from>
                  <to>
                    <xdr:col>14</xdr:col>
                    <xdr:colOff>1219200</xdr:colOff>
                    <xdr:row>9</xdr:row>
                    <xdr:rowOff>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13</xdr:col>
                    <xdr:colOff>685800</xdr:colOff>
                    <xdr:row>8</xdr:row>
                    <xdr:rowOff>142875</xdr:rowOff>
                  </from>
                  <to>
                    <xdr:col>14</xdr:col>
                    <xdr:colOff>2533650</xdr:colOff>
                    <xdr:row>10</xdr:row>
                    <xdr:rowOff>57150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13</xdr:col>
                    <xdr:colOff>685800</xdr:colOff>
                    <xdr:row>10</xdr:row>
                    <xdr:rowOff>47625</xdr:rowOff>
                  </from>
                  <to>
                    <xdr:col>14</xdr:col>
                    <xdr:colOff>1304925</xdr:colOff>
                    <xdr:row>11</xdr:row>
                    <xdr:rowOff>76200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13</xdr:col>
                    <xdr:colOff>685800</xdr:colOff>
                    <xdr:row>11</xdr:row>
                    <xdr:rowOff>28575</xdr:rowOff>
                  </from>
                  <to>
                    <xdr:col>14</xdr:col>
                    <xdr:colOff>2066925</xdr:colOff>
                    <xdr:row>12</xdr:row>
                    <xdr:rowOff>123825</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14</xdr:col>
                    <xdr:colOff>1590675</xdr:colOff>
                    <xdr:row>7</xdr:row>
                    <xdr:rowOff>142875</xdr:rowOff>
                  </from>
                  <to>
                    <xdr:col>14</xdr:col>
                    <xdr:colOff>2790825</xdr:colOff>
                    <xdr:row>8</xdr:row>
                    <xdr:rowOff>171450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14</xdr:col>
                    <xdr:colOff>1581150</xdr:colOff>
                    <xdr:row>9</xdr:row>
                    <xdr:rowOff>9525</xdr:rowOff>
                  </from>
                  <to>
                    <xdr:col>14</xdr:col>
                    <xdr:colOff>2552700</xdr:colOff>
                    <xdr:row>10</xdr:row>
                    <xdr:rowOff>28575</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14</xdr:col>
                    <xdr:colOff>1581150</xdr:colOff>
                    <xdr:row>10</xdr:row>
                    <xdr:rowOff>38100</xdr:rowOff>
                  </from>
                  <to>
                    <xdr:col>14</xdr:col>
                    <xdr:colOff>2495550</xdr:colOff>
                    <xdr:row>11</xdr:row>
                    <xdr:rowOff>66675</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14</xdr:col>
                    <xdr:colOff>1590675</xdr:colOff>
                    <xdr:row>11</xdr:row>
                    <xdr:rowOff>57150</xdr:rowOff>
                  </from>
                  <to>
                    <xdr:col>15</xdr:col>
                    <xdr:colOff>571500</xdr:colOff>
                    <xdr:row>12</xdr:row>
                    <xdr:rowOff>85725</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15</xdr:col>
                    <xdr:colOff>142875</xdr:colOff>
                    <xdr:row>7</xdr:row>
                    <xdr:rowOff>142875</xdr:rowOff>
                  </from>
                  <to>
                    <xdr:col>15</xdr:col>
                    <xdr:colOff>1200150</xdr:colOff>
                    <xdr:row>8</xdr:row>
                    <xdr:rowOff>171450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15</xdr:col>
                    <xdr:colOff>152400</xdr:colOff>
                    <xdr:row>9</xdr:row>
                    <xdr:rowOff>0</xdr:rowOff>
                  </from>
                  <to>
                    <xdr:col>15</xdr:col>
                    <xdr:colOff>1228725</xdr:colOff>
                    <xdr:row>10</xdr:row>
                    <xdr:rowOff>28575</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15</xdr:col>
                    <xdr:colOff>142875</xdr:colOff>
                    <xdr:row>10</xdr:row>
                    <xdr:rowOff>28575</xdr:rowOff>
                  </from>
                  <to>
                    <xdr:col>15</xdr:col>
                    <xdr:colOff>1181100</xdr:colOff>
                    <xdr:row>11</xdr:row>
                    <xdr:rowOff>57150</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from>
                    <xdr:col>15</xdr:col>
                    <xdr:colOff>142875</xdr:colOff>
                    <xdr:row>11</xdr:row>
                    <xdr:rowOff>28575</xdr:rowOff>
                  </from>
                  <to>
                    <xdr:col>16</xdr:col>
                    <xdr:colOff>285750</xdr:colOff>
                    <xdr:row>12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5A680-9C2D-4BDF-91F1-ED1ACE0F3C77}">
  <dimension ref="A1:AK126"/>
  <sheetViews>
    <sheetView workbookViewId="0">
      <selection activeCell="B85" sqref="B85:J89"/>
    </sheetView>
  </sheetViews>
  <sheetFormatPr defaultRowHeight="16.5" customHeight="1" x14ac:dyDescent="0.25"/>
  <cols>
    <col min="1" max="1" width="3.28515625" customWidth="1"/>
    <col min="2" max="2" width="18.5703125" customWidth="1"/>
    <col min="3" max="3" width="25.85546875" customWidth="1"/>
    <col min="4" max="4" width="20.42578125" customWidth="1"/>
    <col min="5" max="5" width="35.140625" customWidth="1"/>
    <col min="6" max="6" width="24.85546875" customWidth="1"/>
    <col min="7" max="7" width="25.28515625" bestFit="1" customWidth="1"/>
    <col min="8" max="8" width="8.7109375" customWidth="1"/>
    <col min="9" max="9" width="8.42578125" customWidth="1"/>
    <col min="10" max="10" width="12.42578125" customWidth="1"/>
  </cols>
  <sheetData>
    <row r="1" spans="1:37" s="11" customFormat="1" ht="16.5" customHeight="1" x14ac:dyDescent="0.25">
      <c r="S1" s="1"/>
      <c r="T1" s="1"/>
      <c r="U1" s="1"/>
      <c r="V1" s="1"/>
      <c r="W1" s="1"/>
      <c r="X1" s="1"/>
      <c r="Y1" s="1"/>
      <c r="Z1" s="1"/>
      <c r="AA1" s="1"/>
      <c r="AB1" s="1"/>
      <c r="AC1" s="1"/>
      <c r="AD1" s="1"/>
      <c r="AE1" s="1"/>
      <c r="AF1" s="1"/>
      <c r="AG1" s="1"/>
      <c r="AH1" s="1"/>
      <c r="AI1" s="1"/>
      <c r="AJ1" s="1"/>
      <c r="AK1" s="1"/>
    </row>
    <row r="2" spans="1:37" s="11" customFormat="1" ht="16.5" customHeight="1" x14ac:dyDescent="0.25">
      <c r="A2" s="172"/>
      <c r="B2" s="172"/>
      <c r="C2" s="172"/>
      <c r="E2" s="67" t="s">
        <v>51</v>
      </c>
      <c r="F2" s="173" t="s">
        <v>140</v>
      </c>
      <c r="G2" s="173"/>
      <c r="S2" s="1"/>
      <c r="T2" s="1"/>
      <c r="U2" s="1"/>
      <c r="V2" s="1"/>
      <c r="W2" s="1"/>
      <c r="X2" s="1"/>
      <c r="Y2" s="1"/>
      <c r="Z2" s="1"/>
      <c r="AA2" s="1"/>
      <c r="AB2" s="1"/>
      <c r="AC2" s="1"/>
      <c r="AD2" s="1"/>
      <c r="AE2" s="1"/>
      <c r="AF2" s="1"/>
      <c r="AG2" s="1"/>
      <c r="AH2" s="1"/>
      <c r="AI2" s="1"/>
      <c r="AJ2" s="1"/>
      <c r="AK2" s="1"/>
    </row>
    <row r="3" spans="1:37" s="11" customFormat="1" ht="16.5" customHeight="1" x14ac:dyDescent="0.25">
      <c r="A3" s="172"/>
      <c r="B3" s="172"/>
      <c r="C3" s="172"/>
      <c r="E3" s="68" t="s">
        <v>52</v>
      </c>
      <c r="F3" s="174">
        <v>2025</v>
      </c>
      <c r="G3" s="174"/>
      <c r="S3" s="1"/>
      <c r="T3" s="1"/>
      <c r="U3" s="1"/>
      <c r="V3" s="1"/>
      <c r="W3" s="1"/>
      <c r="X3" s="1"/>
      <c r="Y3" s="1"/>
      <c r="Z3" s="1"/>
      <c r="AA3" s="1"/>
      <c r="AB3" s="1"/>
      <c r="AC3" s="1"/>
      <c r="AD3" s="1"/>
      <c r="AE3" s="1"/>
      <c r="AF3" s="1"/>
      <c r="AG3" s="1"/>
      <c r="AH3" s="1"/>
      <c r="AI3" s="1"/>
      <c r="AJ3" s="1"/>
      <c r="AK3" s="1"/>
    </row>
    <row r="4" spans="1:37" s="11" customFormat="1" ht="16.5" customHeight="1" x14ac:dyDescent="0.25">
      <c r="A4" s="172"/>
      <c r="B4" s="172"/>
      <c r="C4" s="172"/>
      <c r="S4" s="1"/>
      <c r="T4" s="1"/>
      <c r="U4" s="1"/>
      <c r="V4" s="1"/>
      <c r="W4" s="1"/>
      <c r="X4" s="1"/>
      <c r="Y4" s="1"/>
      <c r="Z4" s="1"/>
      <c r="AA4" s="1"/>
      <c r="AB4" s="1"/>
      <c r="AC4" s="1"/>
      <c r="AD4" s="1"/>
      <c r="AE4" s="1"/>
      <c r="AF4" s="1"/>
      <c r="AG4" s="1"/>
      <c r="AH4" s="1"/>
      <c r="AI4" s="1"/>
      <c r="AJ4" s="1"/>
      <c r="AK4" s="1"/>
    </row>
    <row r="5" spans="1:37" ht="16.5" customHeight="1" x14ac:dyDescent="0.3">
      <c r="A5" s="69"/>
      <c r="B5" s="175" t="s">
        <v>53</v>
      </c>
      <c r="C5" s="175"/>
      <c r="D5" s="175"/>
      <c r="E5" s="175"/>
      <c r="F5" s="175"/>
      <c r="G5" s="175"/>
      <c r="H5" s="175"/>
      <c r="I5" s="175"/>
      <c r="J5" s="175"/>
      <c r="K5" s="11"/>
      <c r="L5" s="11"/>
      <c r="M5" s="11"/>
      <c r="N5" s="11"/>
      <c r="O5" s="11"/>
      <c r="P5" s="11"/>
      <c r="Q5" s="11"/>
      <c r="R5" s="11"/>
      <c r="S5" s="1"/>
      <c r="T5" s="1"/>
      <c r="U5" s="1"/>
      <c r="V5" s="1"/>
      <c r="W5" s="1"/>
      <c r="X5" s="1"/>
      <c r="Y5" s="1"/>
      <c r="Z5" s="1"/>
      <c r="AA5" s="1"/>
      <c r="AB5" s="1"/>
      <c r="AC5" s="1"/>
      <c r="AD5" s="1"/>
      <c r="AE5" s="1"/>
      <c r="AF5" s="1"/>
      <c r="AG5" s="1"/>
      <c r="AH5" s="1"/>
      <c r="AI5" s="1"/>
      <c r="AJ5" s="1"/>
      <c r="AK5" s="1"/>
    </row>
    <row r="6" spans="1:37" s="11" customFormat="1" ht="16.5" customHeight="1" x14ac:dyDescent="0.25">
      <c r="S6" s="1"/>
      <c r="T6" s="1"/>
      <c r="U6" s="1"/>
      <c r="V6" s="1"/>
      <c r="W6" s="1"/>
      <c r="X6" s="1"/>
      <c r="Y6" s="1"/>
      <c r="Z6" s="1"/>
      <c r="AA6" s="1"/>
      <c r="AB6" s="1"/>
      <c r="AC6" s="1"/>
      <c r="AD6" s="1"/>
      <c r="AE6" s="1"/>
      <c r="AF6" s="1"/>
      <c r="AG6" s="1"/>
      <c r="AH6" s="1"/>
      <c r="AI6" s="1"/>
      <c r="AJ6" s="1"/>
      <c r="AK6" s="1"/>
    </row>
    <row r="7" spans="1:37" ht="16.5" customHeight="1" x14ac:dyDescent="0.25">
      <c r="A7" s="11"/>
      <c r="B7" s="168" t="s">
        <v>54</v>
      </c>
      <c r="C7" s="168"/>
      <c r="D7" s="168"/>
      <c r="E7" s="176"/>
      <c r="F7" s="176"/>
      <c r="G7" s="176"/>
      <c r="H7" s="176"/>
      <c r="I7" s="176"/>
      <c r="J7" s="176"/>
      <c r="K7" s="11"/>
      <c r="L7" s="11"/>
      <c r="M7" s="11"/>
      <c r="N7" s="11"/>
      <c r="O7" s="11"/>
      <c r="P7" s="11"/>
      <c r="Q7" s="11"/>
      <c r="R7" s="11"/>
      <c r="S7" s="1"/>
      <c r="T7" s="1"/>
      <c r="U7" s="1"/>
      <c r="V7" s="1"/>
      <c r="W7" s="1"/>
      <c r="X7" s="1"/>
      <c r="Y7" s="1"/>
      <c r="Z7" s="1"/>
      <c r="AA7" s="1"/>
      <c r="AB7" s="1"/>
      <c r="AC7" s="1"/>
      <c r="AD7" s="1"/>
      <c r="AE7" s="1"/>
      <c r="AF7" s="1"/>
      <c r="AG7" s="1"/>
      <c r="AH7" s="1"/>
      <c r="AI7" s="1"/>
      <c r="AJ7" s="1"/>
      <c r="AK7" s="1"/>
    </row>
    <row r="8" spans="1:37" ht="16.5" customHeight="1" x14ac:dyDescent="0.25">
      <c r="A8" s="11"/>
      <c r="B8" s="171" t="s">
        <v>55</v>
      </c>
      <c r="C8" s="171"/>
      <c r="D8" s="71">
        <f>'Crop and Livestock Data'!M11+'Crop and Livestock Data'!M20+'Crop and Livestock Data'!M29</f>
        <v>0</v>
      </c>
      <c r="E8" s="176"/>
      <c r="F8" s="176"/>
      <c r="G8" s="176"/>
      <c r="H8" s="176"/>
      <c r="I8" s="176"/>
      <c r="J8" s="176"/>
      <c r="K8" s="11"/>
      <c r="L8" s="11"/>
      <c r="M8" s="11"/>
      <c r="N8" s="11"/>
      <c r="O8" s="11"/>
      <c r="P8" s="11"/>
      <c r="Q8" s="11"/>
      <c r="R8" s="11"/>
      <c r="S8" s="1"/>
      <c r="T8" s="1"/>
      <c r="U8" s="1"/>
      <c r="V8" s="1"/>
      <c r="W8" s="1"/>
      <c r="X8" s="1"/>
      <c r="Y8" s="1"/>
      <c r="Z8" s="1"/>
      <c r="AA8" s="1"/>
      <c r="AB8" s="1"/>
      <c r="AC8" s="1"/>
      <c r="AD8" s="1"/>
      <c r="AE8" s="1"/>
      <c r="AF8" s="1"/>
      <c r="AG8" s="1"/>
      <c r="AH8" s="1"/>
      <c r="AI8" s="1"/>
      <c r="AJ8" s="1"/>
      <c r="AK8" s="1"/>
    </row>
    <row r="9" spans="1:37" ht="16.5" customHeight="1" x14ac:dyDescent="0.25">
      <c r="A9" s="11"/>
      <c r="B9" s="170" t="s">
        <v>56</v>
      </c>
      <c r="C9" s="170"/>
      <c r="D9" s="71">
        <f>'Crop and Livestock Data'!E13+'Crop and Livestock Data'!E22+'Crop and Livestock Data'!E31+'Crop and Livestock Data'!E40</f>
        <v>0</v>
      </c>
      <c r="E9" s="11"/>
      <c r="F9" s="11"/>
      <c r="G9" s="11"/>
      <c r="H9" s="1"/>
      <c r="I9" s="1"/>
      <c r="J9" s="1"/>
      <c r="K9" s="11"/>
      <c r="L9" s="11"/>
      <c r="M9" s="11"/>
      <c r="N9" s="11"/>
      <c r="O9" s="11"/>
      <c r="P9" s="11"/>
      <c r="Q9" s="11"/>
      <c r="R9" s="11"/>
      <c r="S9" s="1"/>
      <c r="T9" s="1"/>
      <c r="U9" s="1"/>
      <c r="V9" s="1"/>
      <c r="W9" s="1"/>
      <c r="X9" s="1"/>
      <c r="Y9" s="1"/>
      <c r="Z9" s="1"/>
      <c r="AA9" s="1"/>
      <c r="AB9" s="1"/>
      <c r="AC9" s="1"/>
      <c r="AD9" s="1"/>
      <c r="AE9" s="1"/>
      <c r="AF9" s="1"/>
      <c r="AG9" s="1"/>
      <c r="AH9" s="1"/>
      <c r="AI9" s="1"/>
      <c r="AJ9" s="1"/>
      <c r="AK9" s="1"/>
    </row>
    <row r="10" spans="1:37" ht="16.5" customHeight="1" x14ac:dyDescent="0.25">
      <c r="A10" s="11"/>
      <c r="B10" s="171" t="s">
        <v>57</v>
      </c>
      <c r="C10" s="171"/>
      <c r="D10" s="72"/>
      <c r="E10" s="11"/>
      <c r="F10" s="11"/>
      <c r="G10" s="11"/>
      <c r="H10" s="1"/>
      <c r="I10" s="1"/>
      <c r="J10" s="1"/>
      <c r="K10" s="11"/>
      <c r="L10" s="11"/>
      <c r="M10" s="11"/>
      <c r="N10" s="11"/>
      <c r="O10" s="11"/>
      <c r="P10" s="11"/>
      <c r="Q10" s="11"/>
      <c r="R10" s="11"/>
      <c r="S10" s="1"/>
      <c r="T10" s="1"/>
      <c r="U10" s="1"/>
      <c r="V10" s="1"/>
      <c r="W10" s="1"/>
      <c r="X10" s="1"/>
      <c r="Y10" s="1"/>
      <c r="Z10" s="1"/>
      <c r="AA10" s="1"/>
      <c r="AB10" s="1"/>
      <c r="AC10" s="1"/>
      <c r="AD10" s="1"/>
      <c r="AE10" s="1"/>
      <c r="AF10" s="1"/>
      <c r="AG10" s="1"/>
      <c r="AH10" s="1"/>
      <c r="AI10" s="1"/>
      <c r="AJ10" s="1"/>
      <c r="AK10" s="1"/>
    </row>
    <row r="11" spans="1:37" ht="16.5" customHeight="1" x14ac:dyDescent="0.25">
      <c r="A11" s="11"/>
      <c r="B11" s="170" t="s">
        <v>58</v>
      </c>
      <c r="C11" s="170"/>
      <c r="D11" s="73"/>
      <c r="E11" s="11"/>
      <c r="F11" s="11"/>
      <c r="G11" s="11"/>
      <c r="H11" s="1"/>
      <c r="I11" s="1"/>
      <c r="J11" s="1"/>
      <c r="K11" s="11"/>
      <c r="L11" s="11"/>
      <c r="M11" s="11"/>
      <c r="N11" s="11"/>
      <c r="O11" s="11"/>
      <c r="P11" s="11"/>
      <c r="Q11" s="11"/>
      <c r="R11" s="11"/>
      <c r="S11" s="1"/>
      <c r="T11" s="1"/>
      <c r="U11" s="1"/>
      <c r="V11" s="1"/>
      <c r="W11" s="1"/>
      <c r="X11" s="1"/>
      <c r="Y11" s="1"/>
      <c r="Z11" s="1"/>
      <c r="AA11" s="1"/>
      <c r="AB11" s="1"/>
      <c r="AC11" s="1"/>
      <c r="AD11" s="1"/>
      <c r="AE11" s="1"/>
      <c r="AF11" s="1"/>
      <c r="AG11" s="1"/>
      <c r="AH11" s="1"/>
      <c r="AI11" s="1"/>
      <c r="AJ11" s="1"/>
      <c r="AK11" s="1"/>
    </row>
    <row r="12" spans="1:37" ht="16.5" customHeight="1" x14ac:dyDescent="0.25">
      <c r="A12" s="11"/>
      <c r="B12" s="171" t="s">
        <v>59</v>
      </c>
      <c r="C12" s="171"/>
      <c r="D12" s="72"/>
      <c r="E12" s="11"/>
      <c r="F12" s="11"/>
      <c r="G12" s="11"/>
      <c r="H12" s="1"/>
      <c r="I12" s="1"/>
      <c r="J12" s="11"/>
      <c r="K12" s="11"/>
      <c r="L12" s="11"/>
      <c r="M12" s="11"/>
      <c r="N12" s="11"/>
      <c r="O12" s="11"/>
      <c r="P12" s="11"/>
      <c r="Q12" s="11"/>
      <c r="R12" s="11"/>
      <c r="S12" s="1"/>
      <c r="T12" s="1"/>
      <c r="U12" s="1"/>
      <c r="V12" s="1"/>
      <c r="W12" s="1"/>
      <c r="X12" s="1"/>
      <c r="Y12" s="1"/>
      <c r="Z12" s="1"/>
      <c r="AA12" s="1"/>
      <c r="AB12" s="1"/>
      <c r="AC12" s="1"/>
      <c r="AD12" s="1"/>
      <c r="AE12" s="1"/>
      <c r="AF12" s="1"/>
      <c r="AG12" s="1"/>
      <c r="AH12" s="1"/>
      <c r="AI12" s="1"/>
      <c r="AJ12" s="1"/>
      <c r="AK12" s="1"/>
    </row>
    <row r="13" spans="1:37" ht="16.5" customHeight="1" x14ac:dyDescent="0.25">
      <c r="A13" s="11"/>
      <c r="B13" s="170" t="s">
        <v>60</v>
      </c>
      <c r="C13" s="170"/>
      <c r="D13" s="73"/>
      <c r="E13" s="11"/>
      <c r="F13" s="11"/>
      <c r="G13" s="11"/>
      <c r="H13" s="1"/>
      <c r="I13" s="1"/>
      <c r="J13" s="1"/>
      <c r="K13" s="1"/>
      <c r="L13" s="1"/>
      <c r="M13" s="1"/>
      <c r="N13" s="1"/>
      <c r="O13" s="1"/>
      <c r="P13" s="1"/>
      <c r="Q13" s="11"/>
      <c r="R13" s="11"/>
      <c r="S13" s="1"/>
      <c r="T13" s="1"/>
      <c r="U13" s="1"/>
      <c r="V13" s="1"/>
      <c r="W13" s="1"/>
      <c r="X13" s="1"/>
      <c r="Y13" s="1"/>
      <c r="Z13" s="1"/>
      <c r="AA13" s="1"/>
      <c r="AB13" s="1"/>
      <c r="AC13" s="1"/>
      <c r="AD13" s="1"/>
      <c r="AE13" s="1"/>
      <c r="AF13" s="1"/>
      <c r="AG13" s="1"/>
      <c r="AH13" s="1"/>
      <c r="AI13" s="1"/>
      <c r="AJ13" s="1"/>
      <c r="AK13" s="1"/>
    </row>
    <row r="14" spans="1:37" ht="16.5" customHeight="1" x14ac:dyDescent="0.25">
      <c r="A14" s="11"/>
      <c r="B14" s="168" t="s">
        <v>61</v>
      </c>
      <c r="C14" s="168"/>
      <c r="D14" s="74">
        <f>IFERROR(SUM(D8:D13),)</f>
        <v>0</v>
      </c>
      <c r="F14" s="11"/>
      <c r="G14" s="11"/>
      <c r="H14" s="1"/>
      <c r="I14" s="1"/>
      <c r="J14" s="1"/>
      <c r="K14" s="1"/>
      <c r="L14" s="1"/>
      <c r="M14" s="1"/>
      <c r="N14" s="1"/>
      <c r="O14" s="1"/>
      <c r="P14" s="1"/>
      <c r="Q14" s="11"/>
      <c r="R14" s="11"/>
      <c r="S14" s="1"/>
      <c r="T14" s="1"/>
      <c r="U14" s="1"/>
      <c r="V14" s="1"/>
      <c r="W14" s="1"/>
      <c r="X14" s="1"/>
      <c r="Y14" s="1"/>
      <c r="Z14" s="1"/>
      <c r="AA14" s="1"/>
      <c r="AB14" s="1"/>
      <c r="AC14" s="1"/>
      <c r="AD14" s="1"/>
      <c r="AE14" s="1"/>
      <c r="AF14" s="1"/>
      <c r="AG14" s="1"/>
      <c r="AH14" s="1"/>
      <c r="AI14" s="1"/>
      <c r="AJ14" s="1"/>
      <c r="AK14" s="1"/>
    </row>
    <row r="15" spans="1:37" s="75" customFormat="1" ht="16.5" customHeight="1" x14ac:dyDescent="0.25">
      <c r="H15" s="1"/>
      <c r="I15" s="1"/>
      <c r="J15" s="1"/>
      <c r="K15" s="1"/>
      <c r="L15" s="1"/>
      <c r="M15" s="1"/>
      <c r="N15" s="1"/>
      <c r="O15" s="1"/>
      <c r="P15" s="1"/>
      <c r="S15" s="1"/>
      <c r="T15" s="1"/>
      <c r="U15" s="1"/>
      <c r="V15" s="1"/>
      <c r="W15" s="1"/>
      <c r="X15" s="1"/>
      <c r="Y15" s="1"/>
      <c r="Z15" s="1"/>
      <c r="AA15" s="1"/>
      <c r="AB15" s="1"/>
      <c r="AC15" s="1"/>
      <c r="AD15" s="1"/>
      <c r="AE15" s="1"/>
      <c r="AF15" s="1"/>
      <c r="AG15" s="1"/>
      <c r="AH15" s="1"/>
      <c r="AI15" s="1"/>
      <c r="AJ15" s="1"/>
      <c r="AK15" s="1"/>
    </row>
    <row r="16" spans="1:37" ht="16.5" customHeight="1" x14ac:dyDescent="0.25">
      <c r="A16" s="11"/>
      <c r="B16" s="168" t="s">
        <v>62</v>
      </c>
      <c r="C16" s="168"/>
      <c r="D16" s="168"/>
      <c r="E16" s="168"/>
      <c r="F16" s="168"/>
      <c r="G16" s="11"/>
      <c r="H16" s="1"/>
      <c r="I16" s="1"/>
      <c r="J16" s="1"/>
      <c r="K16" s="1"/>
      <c r="L16" s="1"/>
      <c r="M16" s="1"/>
      <c r="N16" s="1"/>
      <c r="O16" s="1"/>
      <c r="P16" s="1"/>
      <c r="Q16" s="11"/>
      <c r="R16" s="11"/>
      <c r="S16" s="1"/>
      <c r="T16" s="1"/>
      <c r="U16" s="1"/>
      <c r="V16" s="1"/>
      <c r="W16" s="1"/>
      <c r="X16" s="1"/>
      <c r="Y16" s="1"/>
      <c r="Z16" s="1"/>
      <c r="AA16" s="1"/>
      <c r="AB16" s="1"/>
      <c r="AC16" s="1"/>
      <c r="AD16" s="1"/>
      <c r="AE16" s="1"/>
      <c r="AF16" s="1"/>
      <c r="AG16" s="1"/>
      <c r="AH16" s="1"/>
      <c r="AI16" s="1"/>
      <c r="AJ16" s="1"/>
      <c r="AK16" s="1"/>
    </row>
    <row r="17" spans="1:37" ht="16.5" customHeight="1" x14ac:dyDescent="0.25">
      <c r="A17" s="11"/>
      <c r="B17" s="167" t="s">
        <v>63</v>
      </c>
      <c r="C17" s="167"/>
      <c r="D17" s="76">
        <f>('Crop and Livestock Data'!H8*'Crop and Livestock Data'!E8)+('Crop and Livestock Data'!H17*'Crop and Livestock Data'!E17)+('Crop and Livestock Data'!H26*'Crop and Livestock Data'!E26)+ ('Crop and Livestock Data'!H35*'Crop and Livestock Data'!E35)</f>
        <v>0</v>
      </c>
      <c r="E17" s="77" t="s">
        <v>64</v>
      </c>
      <c r="F17" s="72">
        <v>0</v>
      </c>
      <c r="G17" s="11"/>
      <c r="H17" s="1"/>
      <c r="I17" s="1"/>
      <c r="J17" s="1"/>
      <c r="K17" s="1"/>
      <c r="L17" s="1"/>
      <c r="M17" s="1"/>
      <c r="N17" s="1"/>
      <c r="O17" s="1"/>
      <c r="P17" s="1"/>
      <c r="Q17" s="11"/>
      <c r="R17" s="11"/>
      <c r="S17" s="1"/>
      <c r="T17" s="1"/>
      <c r="U17" s="1"/>
      <c r="V17" s="1"/>
      <c r="W17" s="1"/>
      <c r="X17" s="1"/>
      <c r="Y17" s="1"/>
      <c r="Z17" s="1"/>
      <c r="AA17" s="1"/>
      <c r="AB17" s="1"/>
      <c r="AC17" s="1"/>
      <c r="AD17" s="1"/>
      <c r="AE17" s="1"/>
      <c r="AF17" s="1"/>
      <c r="AG17" s="1"/>
      <c r="AH17" s="1"/>
      <c r="AI17" s="1"/>
      <c r="AJ17" s="1"/>
      <c r="AK17" s="1"/>
    </row>
    <row r="18" spans="1:37" ht="16.5" customHeight="1" x14ac:dyDescent="0.25">
      <c r="A18" s="11"/>
      <c r="B18" s="166" t="s">
        <v>65</v>
      </c>
      <c r="C18" s="166"/>
      <c r="D18" s="78"/>
      <c r="E18" s="50" t="s">
        <v>66</v>
      </c>
      <c r="F18" s="73"/>
      <c r="G18" s="11"/>
      <c r="H18" s="1"/>
      <c r="I18" s="1"/>
      <c r="J18" s="1"/>
      <c r="K18" s="11"/>
      <c r="L18" s="11"/>
      <c r="M18" s="11"/>
      <c r="N18" s="11"/>
      <c r="O18" s="11"/>
      <c r="P18" s="11"/>
      <c r="Q18" s="11"/>
      <c r="R18" s="11"/>
      <c r="S18" s="1"/>
      <c r="T18" s="1"/>
      <c r="U18" s="1"/>
      <c r="V18" s="1"/>
      <c r="W18" s="1"/>
      <c r="X18" s="1"/>
      <c r="Y18" s="1"/>
      <c r="Z18" s="1"/>
      <c r="AA18" s="1"/>
      <c r="AB18" s="1"/>
      <c r="AC18" s="1"/>
      <c r="AD18" s="1"/>
      <c r="AE18" s="1"/>
      <c r="AF18" s="1"/>
      <c r="AG18" s="1"/>
      <c r="AH18" s="1"/>
      <c r="AI18" s="1"/>
      <c r="AJ18" s="1"/>
      <c r="AK18" s="1"/>
    </row>
    <row r="19" spans="1:37" ht="16.5" customHeight="1" x14ac:dyDescent="0.25">
      <c r="A19" s="11"/>
      <c r="B19" s="167" t="s">
        <v>67</v>
      </c>
      <c r="C19" s="167"/>
      <c r="D19" s="79"/>
      <c r="E19" s="77" t="s">
        <v>68</v>
      </c>
      <c r="F19" s="72"/>
      <c r="G19" s="11"/>
      <c r="H19" s="1"/>
      <c r="I19" s="1"/>
      <c r="J19" s="11"/>
      <c r="K19" s="11"/>
      <c r="L19" s="11"/>
      <c r="M19" s="11"/>
      <c r="N19" s="11"/>
      <c r="O19" s="11"/>
      <c r="P19" s="11"/>
      <c r="Q19" s="11"/>
      <c r="R19" s="11"/>
      <c r="S19" s="1"/>
      <c r="T19" s="1"/>
      <c r="U19" s="1"/>
      <c r="V19" s="1"/>
      <c r="W19" s="1"/>
      <c r="X19" s="1"/>
      <c r="Y19" s="1"/>
      <c r="Z19" s="1"/>
      <c r="AA19" s="1"/>
      <c r="AB19" s="1"/>
      <c r="AC19" s="1"/>
      <c r="AD19" s="1"/>
      <c r="AE19" s="1"/>
      <c r="AF19" s="1"/>
      <c r="AG19" s="1"/>
      <c r="AH19" s="1"/>
      <c r="AI19" s="1"/>
      <c r="AJ19" s="1"/>
      <c r="AK19" s="1"/>
    </row>
    <row r="20" spans="1:37" ht="16.5" customHeight="1" x14ac:dyDescent="0.25">
      <c r="A20" s="11"/>
      <c r="B20" s="166" t="s">
        <v>69</v>
      </c>
      <c r="C20" s="166"/>
      <c r="D20" s="80"/>
      <c r="E20" s="50" t="s">
        <v>70</v>
      </c>
      <c r="F20" s="81">
        <f>('Crop and Livestock Data'!H12*'Crop and Livestock Data'!E8)+('Crop and Livestock Data'!H21*'Crop and Livestock Data'!E17)+('Crop and Livestock Data'!H30*'Crop and Livestock Data'!E26)+('Crop and Livestock Data'!H39*'Crop and Livestock Data'!E35)</f>
        <v>0</v>
      </c>
      <c r="G20" s="11"/>
      <c r="H20" s="11"/>
      <c r="I20" s="11"/>
      <c r="J20" s="11"/>
      <c r="K20" s="11"/>
      <c r="L20" s="11"/>
      <c r="M20" s="11"/>
      <c r="N20" s="11"/>
      <c r="O20" s="11"/>
      <c r="P20" s="11"/>
      <c r="Q20" s="11"/>
      <c r="R20" s="11"/>
      <c r="S20" s="1"/>
      <c r="T20" s="1"/>
      <c r="U20" s="1"/>
      <c r="V20" s="1"/>
      <c r="W20" s="1"/>
      <c r="X20" s="1"/>
      <c r="Y20" s="1"/>
      <c r="Z20" s="1"/>
      <c r="AA20" s="1"/>
      <c r="AB20" s="1"/>
      <c r="AC20" s="1"/>
      <c r="AD20" s="1"/>
      <c r="AE20" s="1"/>
      <c r="AF20" s="1"/>
      <c r="AG20" s="1"/>
      <c r="AH20" s="1"/>
      <c r="AI20" s="1"/>
      <c r="AJ20" s="1"/>
      <c r="AK20" s="1"/>
    </row>
    <row r="21" spans="1:37" ht="16.5" customHeight="1" x14ac:dyDescent="0.25">
      <c r="A21" s="11"/>
      <c r="B21" s="167" t="s">
        <v>71</v>
      </c>
      <c r="C21" s="167"/>
      <c r="D21" s="76">
        <f>('Crop and Livestock Data'!H9*'Crop and Livestock Data'!E8)+('Crop and Livestock Data'!H18*'Crop and Livestock Data'!E17)+('Crop and Livestock Data'!H27*'Crop and Livestock Data'!E26)+('Crop and Livestock Data'!H36*'Crop and Livestock Data'!E35)</f>
        <v>0</v>
      </c>
      <c r="E21" s="77" t="s">
        <v>72</v>
      </c>
      <c r="F21" s="72"/>
      <c r="G21" s="11"/>
      <c r="H21" s="1"/>
      <c r="I21" s="1"/>
      <c r="J21" s="1"/>
      <c r="K21" s="11"/>
      <c r="L21" s="11"/>
      <c r="M21" s="11"/>
      <c r="N21" s="11"/>
      <c r="O21" s="11"/>
      <c r="P21" s="11"/>
      <c r="Q21" s="11"/>
      <c r="R21" s="11"/>
      <c r="S21" s="1"/>
      <c r="T21" s="1"/>
      <c r="U21" s="1"/>
      <c r="V21" s="1"/>
      <c r="W21" s="1"/>
      <c r="X21" s="1"/>
      <c r="Y21" s="1"/>
      <c r="Z21" s="1"/>
      <c r="AA21" s="1"/>
      <c r="AB21" s="1"/>
      <c r="AC21" s="1"/>
      <c r="AD21" s="1"/>
      <c r="AE21" s="1"/>
      <c r="AF21" s="1"/>
      <c r="AG21" s="1"/>
      <c r="AH21" s="1"/>
      <c r="AI21" s="1"/>
      <c r="AJ21" s="1"/>
      <c r="AK21" s="1"/>
    </row>
    <row r="22" spans="1:37" ht="16.5" customHeight="1" x14ac:dyDescent="0.25">
      <c r="A22" s="11"/>
      <c r="B22" s="166" t="s">
        <v>73</v>
      </c>
      <c r="C22" s="166"/>
      <c r="D22" s="80"/>
      <c r="E22" s="50" t="s">
        <v>74</v>
      </c>
      <c r="F22" s="73"/>
      <c r="G22" s="11"/>
      <c r="H22" s="1"/>
      <c r="I22" s="1"/>
      <c r="J22" s="1"/>
      <c r="K22" s="11"/>
      <c r="L22" s="11"/>
      <c r="M22" s="11"/>
      <c r="N22" s="11"/>
      <c r="O22" s="11"/>
      <c r="P22" s="11"/>
      <c r="Q22" s="11"/>
      <c r="R22" s="11"/>
      <c r="S22" s="1"/>
      <c r="T22" s="1"/>
      <c r="U22" s="1"/>
      <c r="V22" s="1"/>
      <c r="W22" s="1"/>
      <c r="X22" s="1"/>
      <c r="Y22" s="1"/>
      <c r="Z22" s="1"/>
      <c r="AA22" s="1"/>
      <c r="AB22" s="1"/>
      <c r="AC22" s="1"/>
      <c r="AD22" s="1"/>
      <c r="AE22" s="1"/>
      <c r="AF22" s="1"/>
      <c r="AG22" s="1"/>
      <c r="AH22" s="1"/>
      <c r="AI22" s="1"/>
      <c r="AJ22" s="1"/>
      <c r="AK22" s="1"/>
    </row>
    <row r="23" spans="1:37" ht="16.5" customHeight="1" x14ac:dyDescent="0.25">
      <c r="A23" s="11"/>
      <c r="B23" s="167" t="s">
        <v>75</v>
      </c>
      <c r="C23" s="167"/>
      <c r="D23" s="76">
        <f>('Crop and Livestock Data'!H10*'Crop and Livestock Data'!E8)+('Crop and Livestock Data'!H19*'Crop and Livestock Data'!E17)+('Crop and Livestock Data'!H28*'Crop and Livestock Data'!E26)+('Crop and Livestock Data'!H37*'Crop and Livestock Data'!E35)</f>
        <v>0</v>
      </c>
      <c r="E23" s="77" t="s">
        <v>76</v>
      </c>
      <c r="F23" s="72"/>
      <c r="G23" s="11"/>
      <c r="H23" s="1"/>
      <c r="I23" s="1"/>
      <c r="J23" s="1"/>
      <c r="K23" s="11"/>
      <c r="L23" s="11"/>
      <c r="M23" s="11"/>
      <c r="N23" s="11"/>
      <c r="O23" s="11"/>
      <c r="P23" s="11"/>
      <c r="Q23" s="11"/>
      <c r="R23" s="11"/>
      <c r="S23" s="1"/>
      <c r="T23" s="1"/>
      <c r="U23" s="1"/>
      <c r="V23" s="1"/>
      <c r="W23" s="1"/>
      <c r="X23" s="1"/>
      <c r="Y23" s="1"/>
      <c r="Z23" s="1"/>
      <c r="AA23" s="1"/>
      <c r="AB23" s="1"/>
      <c r="AC23" s="1"/>
      <c r="AD23" s="1"/>
      <c r="AE23" s="1"/>
      <c r="AF23" s="1"/>
      <c r="AG23" s="1"/>
      <c r="AH23" s="1"/>
      <c r="AI23" s="1"/>
      <c r="AJ23" s="1"/>
      <c r="AK23" s="1"/>
    </row>
    <row r="24" spans="1:37" ht="16.5" customHeight="1" x14ac:dyDescent="0.25">
      <c r="A24" s="11"/>
      <c r="B24" s="166" t="s">
        <v>77</v>
      </c>
      <c r="C24" s="166"/>
      <c r="D24" s="76">
        <f>('Crop and Livestock Data'!H11*'Crop and Livestock Data'!E8)+('Crop and Livestock Data'!H20*'Crop and Livestock Data'!E17)+('Crop and Livestock Data'!H29*'Crop and Livestock Data'!E26)+('Crop and Livestock Data'!H38*'Crop and Livestock Data'!E35)</f>
        <v>0</v>
      </c>
      <c r="E24" s="50" t="s">
        <v>78</v>
      </c>
      <c r="F24" s="73"/>
      <c r="G24" s="11"/>
      <c r="H24" s="11"/>
      <c r="I24" s="11"/>
      <c r="J24" s="11"/>
      <c r="K24" s="11"/>
      <c r="L24" s="11"/>
      <c r="M24" s="11"/>
      <c r="N24" s="11"/>
      <c r="O24" s="11"/>
      <c r="P24" s="11"/>
      <c r="Q24" s="11"/>
      <c r="R24" s="11"/>
      <c r="S24" s="1"/>
      <c r="T24" s="1"/>
      <c r="U24" s="1"/>
      <c r="V24" s="1"/>
      <c r="W24" s="1"/>
      <c r="X24" s="1"/>
      <c r="Y24" s="1"/>
      <c r="Z24" s="1"/>
      <c r="AA24" s="1"/>
      <c r="AB24" s="1"/>
      <c r="AC24" s="1"/>
      <c r="AD24" s="1"/>
      <c r="AE24" s="1"/>
      <c r="AF24" s="1"/>
      <c r="AG24" s="1"/>
      <c r="AH24" s="1"/>
      <c r="AI24" s="1"/>
      <c r="AJ24" s="1"/>
      <c r="AK24" s="1"/>
    </row>
    <row r="25" spans="1:37" ht="16.5" customHeight="1" x14ac:dyDescent="0.25">
      <c r="A25" s="11"/>
      <c r="B25" s="167" t="s">
        <v>79</v>
      </c>
      <c r="C25" s="167"/>
      <c r="D25" s="79"/>
      <c r="E25" s="77" t="s">
        <v>80</v>
      </c>
      <c r="F25" s="72"/>
      <c r="G25" s="11"/>
      <c r="H25" s="11"/>
      <c r="I25" s="11"/>
      <c r="J25" s="11"/>
      <c r="K25" s="11"/>
      <c r="L25" s="11"/>
      <c r="M25" s="11"/>
      <c r="N25" s="11"/>
      <c r="O25" s="11"/>
      <c r="P25" s="11"/>
      <c r="Q25" s="11"/>
      <c r="R25" s="11"/>
      <c r="S25" s="1"/>
      <c r="T25" s="1"/>
      <c r="U25" s="1"/>
      <c r="V25" s="1"/>
      <c r="W25" s="1"/>
      <c r="X25" s="1"/>
      <c r="Y25" s="1"/>
      <c r="Z25" s="1"/>
      <c r="AA25" s="1"/>
      <c r="AB25" s="1"/>
      <c r="AC25" s="1"/>
      <c r="AD25" s="1"/>
      <c r="AE25" s="1"/>
      <c r="AF25" s="1"/>
      <c r="AG25" s="1"/>
      <c r="AH25" s="1"/>
      <c r="AI25" s="1"/>
      <c r="AJ25" s="1"/>
      <c r="AK25" s="1"/>
    </row>
    <row r="26" spans="1:37" ht="16.5" customHeight="1" x14ac:dyDescent="0.25">
      <c r="A26" s="11"/>
      <c r="B26" s="166" t="s">
        <v>81</v>
      </c>
      <c r="C26" s="166"/>
      <c r="D26" s="80"/>
      <c r="E26" s="50" t="s">
        <v>82</v>
      </c>
      <c r="F26" s="81">
        <f>('Crop and Livestock Data'!H13*'Crop and Livestock Data'!E8)+('Crop and Livestock Data'!H22*'Crop and Livestock Data'!E17)+('Crop and Livestock Data'!H31*'Crop and Livestock Data'!E26)+('Crop and Livestock Data'!H40*'Crop and Livestock Data'!E35)</f>
        <v>0</v>
      </c>
      <c r="G26" s="11"/>
      <c r="H26" s="11"/>
      <c r="I26" s="11"/>
      <c r="J26" s="11"/>
      <c r="K26" s="11"/>
      <c r="L26" s="11"/>
      <c r="M26" s="11"/>
      <c r="N26" s="11"/>
      <c r="O26" s="11"/>
      <c r="P26" s="11"/>
      <c r="Q26" s="11"/>
      <c r="R26" s="11"/>
      <c r="S26" s="1"/>
      <c r="T26" s="1"/>
      <c r="U26" s="1"/>
      <c r="V26" s="1"/>
      <c r="W26" s="1"/>
      <c r="X26" s="1"/>
      <c r="Y26" s="1"/>
      <c r="Z26" s="1"/>
      <c r="AA26" s="1"/>
      <c r="AB26" s="1"/>
      <c r="AC26" s="1"/>
      <c r="AD26" s="1"/>
      <c r="AE26" s="1"/>
      <c r="AF26" s="1"/>
      <c r="AG26" s="1"/>
      <c r="AH26" s="1"/>
      <c r="AI26" s="1"/>
      <c r="AJ26" s="1"/>
      <c r="AK26" s="1"/>
    </row>
    <row r="27" spans="1:37" ht="16.5" customHeight="1" x14ac:dyDescent="0.25">
      <c r="A27" s="11"/>
      <c r="B27" s="167" t="s">
        <v>83</v>
      </c>
      <c r="C27" s="167"/>
      <c r="D27" s="79"/>
      <c r="E27" s="77" t="s">
        <v>84</v>
      </c>
      <c r="F27" s="72"/>
      <c r="G27" s="11"/>
      <c r="H27" s="11"/>
      <c r="I27" s="11"/>
      <c r="J27" s="11"/>
      <c r="K27" s="11"/>
      <c r="L27" s="11"/>
      <c r="M27" s="11"/>
      <c r="N27" s="11"/>
      <c r="O27" s="11"/>
      <c r="P27" s="11"/>
      <c r="Q27" s="11"/>
      <c r="R27" s="11"/>
      <c r="S27" s="1"/>
      <c r="T27" s="1"/>
      <c r="U27" s="1"/>
      <c r="V27" s="1"/>
      <c r="W27" s="1"/>
      <c r="X27" s="1"/>
      <c r="Y27" s="1"/>
      <c r="Z27" s="1"/>
      <c r="AA27" s="1"/>
      <c r="AB27" s="1"/>
      <c r="AC27" s="1"/>
      <c r="AD27" s="1"/>
      <c r="AE27" s="1"/>
      <c r="AF27" s="1"/>
      <c r="AG27" s="1"/>
      <c r="AH27" s="1"/>
      <c r="AI27" s="1"/>
      <c r="AJ27" s="1"/>
      <c r="AK27" s="1"/>
    </row>
    <row r="28" spans="1:37" ht="16.5" customHeight="1" x14ac:dyDescent="0.25">
      <c r="A28" s="11"/>
      <c r="B28" s="168" t="s">
        <v>85</v>
      </c>
      <c r="C28" s="168"/>
      <c r="D28" s="168"/>
      <c r="E28" s="168"/>
      <c r="F28" s="82">
        <f>IFERROR(SUM(D17:D27)+SUM(F17:F27),)</f>
        <v>0</v>
      </c>
      <c r="G28" s="11"/>
      <c r="H28" s="11"/>
      <c r="I28" s="11"/>
      <c r="J28" s="11"/>
      <c r="K28" s="11"/>
      <c r="L28" s="11"/>
      <c r="M28" s="11"/>
      <c r="N28" s="11"/>
      <c r="O28" s="11"/>
      <c r="P28" s="11"/>
      <c r="Q28" s="11"/>
      <c r="R28" s="11"/>
      <c r="S28" s="1"/>
      <c r="T28" s="1"/>
      <c r="U28" s="1"/>
      <c r="V28" s="1"/>
      <c r="W28" s="1"/>
      <c r="X28" s="1"/>
      <c r="Y28" s="1"/>
      <c r="Z28" s="1"/>
      <c r="AA28" s="1"/>
      <c r="AB28" s="1"/>
      <c r="AC28" s="1"/>
      <c r="AD28" s="1"/>
      <c r="AE28" s="1"/>
      <c r="AF28" s="1"/>
      <c r="AG28" s="1"/>
      <c r="AH28" s="1"/>
      <c r="AI28" s="1"/>
      <c r="AJ28" s="1"/>
      <c r="AK28" s="1"/>
    </row>
    <row r="29" spans="1:37" s="11" customFormat="1" ht="16.5" customHeight="1" x14ac:dyDescent="0.25">
      <c r="H29" s="1"/>
      <c r="I29" s="1"/>
      <c r="J29" s="1"/>
      <c r="S29" s="1"/>
      <c r="T29" s="1"/>
      <c r="U29" s="1"/>
      <c r="V29" s="1"/>
      <c r="W29" s="1"/>
      <c r="X29" s="1"/>
      <c r="Y29" s="1"/>
      <c r="Z29" s="1"/>
      <c r="AA29" s="1"/>
      <c r="AB29" s="1"/>
      <c r="AC29" s="1"/>
      <c r="AD29" s="1"/>
      <c r="AE29" s="1"/>
      <c r="AF29" s="1"/>
      <c r="AG29" s="1"/>
      <c r="AH29" s="1"/>
      <c r="AI29" s="1"/>
      <c r="AJ29" s="1"/>
      <c r="AK29" s="1"/>
    </row>
    <row r="30" spans="1:37" ht="16.5" customHeight="1" x14ac:dyDescent="0.25">
      <c r="A30" s="11"/>
      <c r="B30" s="160" t="s">
        <v>86</v>
      </c>
      <c r="C30" s="161"/>
      <c r="D30" s="161"/>
      <c r="E30" s="161"/>
      <c r="F30" s="161"/>
      <c r="G30" s="162"/>
      <c r="H30" s="1"/>
      <c r="I30" s="1"/>
      <c r="J30" s="1"/>
      <c r="K30" s="11"/>
      <c r="L30" s="11"/>
      <c r="M30" s="11"/>
      <c r="N30" s="11"/>
      <c r="O30" s="11"/>
      <c r="P30" s="11"/>
      <c r="Q30" s="11"/>
      <c r="R30" s="11"/>
      <c r="S30" s="1"/>
      <c r="T30" s="1"/>
      <c r="U30" s="1"/>
      <c r="V30" s="1"/>
      <c r="W30" s="1"/>
      <c r="X30" s="1"/>
      <c r="Y30" s="1"/>
      <c r="Z30" s="1"/>
      <c r="AA30" s="1"/>
      <c r="AB30" s="1"/>
      <c r="AC30" s="1"/>
      <c r="AD30" s="1"/>
      <c r="AE30" s="1"/>
      <c r="AF30" s="1"/>
      <c r="AG30" s="1"/>
      <c r="AH30" s="1"/>
      <c r="AI30" s="1"/>
      <c r="AJ30" s="1"/>
      <c r="AK30" s="1"/>
    </row>
    <row r="31" spans="1:37" ht="16.5" customHeight="1" x14ac:dyDescent="0.25">
      <c r="A31" s="11"/>
      <c r="B31" s="165" t="s">
        <v>87</v>
      </c>
      <c r="C31" s="165"/>
      <c r="D31" s="84" t="s">
        <v>88</v>
      </c>
      <c r="E31" s="84" t="s">
        <v>89</v>
      </c>
      <c r="F31" s="84" t="s">
        <v>90</v>
      </c>
      <c r="G31" s="84" t="s">
        <v>91</v>
      </c>
      <c r="H31" s="1"/>
      <c r="I31" s="1"/>
      <c r="J31" s="1"/>
      <c r="K31" s="11"/>
      <c r="L31" s="11"/>
      <c r="M31" s="11"/>
      <c r="N31" s="11"/>
      <c r="O31" s="11"/>
      <c r="P31" s="11"/>
      <c r="Q31" s="11"/>
      <c r="R31" s="11"/>
      <c r="S31" s="1"/>
      <c r="T31" s="1"/>
      <c r="U31" s="1"/>
      <c r="V31" s="1"/>
      <c r="W31" s="1"/>
      <c r="X31" s="1"/>
      <c r="Y31" s="1"/>
      <c r="Z31" s="1"/>
      <c r="AA31" s="1"/>
      <c r="AB31" s="1"/>
      <c r="AC31" s="1"/>
      <c r="AD31" s="1"/>
      <c r="AE31" s="1"/>
      <c r="AF31" s="1"/>
      <c r="AG31" s="1"/>
      <c r="AH31" s="1"/>
      <c r="AI31" s="1"/>
      <c r="AJ31" s="1"/>
      <c r="AK31" s="1"/>
    </row>
    <row r="32" spans="1:37" ht="16.5" customHeight="1" x14ac:dyDescent="0.25">
      <c r="A32" s="11"/>
      <c r="B32" s="166"/>
      <c r="C32" s="166"/>
      <c r="D32" s="78">
        <v>0</v>
      </c>
      <c r="E32" s="85">
        <v>0</v>
      </c>
      <c r="F32" s="86">
        <f>D32*E32</f>
        <v>0</v>
      </c>
      <c r="G32" s="78">
        <v>0</v>
      </c>
      <c r="H32" s="1"/>
      <c r="I32" s="1"/>
      <c r="J32" s="1"/>
      <c r="K32" s="11"/>
      <c r="L32" s="11"/>
      <c r="M32" s="11"/>
      <c r="N32" s="11"/>
      <c r="O32" s="11"/>
      <c r="P32" s="11"/>
      <c r="Q32" s="11"/>
      <c r="R32" s="11"/>
      <c r="S32" s="1"/>
      <c r="T32" s="1"/>
      <c r="U32" s="1"/>
      <c r="V32" s="1"/>
      <c r="W32" s="1"/>
      <c r="X32" s="1"/>
      <c r="Y32" s="1"/>
      <c r="Z32" s="1"/>
      <c r="AA32" s="1"/>
      <c r="AB32" s="1"/>
      <c r="AC32" s="1"/>
      <c r="AD32" s="1"/>
      <c r="AE32" s="1"/>
      <c r="AF32" s="1"/>
      <c r="AG32" s="1"/>
      <c r="AH32" s="1"/>
      <c r="AI32" s="1"/>
      <c r="AJ32" s="1"/>
      <c r="AK32" s="1"/>
    </row>
    <row r="33" spans="1:37" ht="16.5" customHeight="1" x14ac:dyDescent="0.25">
      <c r="A33" s="11"/>
      <c r="B33" s="167"/>
      <c r="C33" s="167"/>
      <c r="D33" s="87"/>
      <c r="E33" s="88"/>
      <c r="F33" s="86">
        <f t="shared" ref="F33:F41" si="0">D33*E33</f>
        <v>0</v>
      </c>
      <c r="G33" s="87"/>
      <c r="H33" s="1"/>
      <c r="I33" s="1"/>
      <c r="J33" s="11"/>
      <c r="K33" s="11"/>
      <c r="L33" s="11"/>
      <c r="M33" s="11"/>
      <c r="N33" s="11"/>
      <c r="O33" s="11"/>
      <c r="P33" s="11"/>
      <c r="Q33" s="11"/>
      <c r="R33" s="11"/>
      <c r="S33" s="1"/>
      <c r="T33" s="1"/>
      <c r="U33" s="1"/>
      <c r="V33" s="1"/>
      <c r="W33" s="1"/>
      <c r="X33" s="1"/>
      <c r="Y33" s="1"/>
      <c r="Z33" s="1"/>
      <c r="AA33" s="1"/>
      <c r="AB33" s="1"/>
      <c r="AC33" s="1"/>
      <c r="AD33" s="1"/>
      <c r="AE33" s="1"/>
      <c r="AF33" s="1"/>
      <c r="AG33" s="1"/>
      <c r="AH33" s="1"/>
      <c r="AI33" s="1"/>
      <c r="AJ33" s="1"/>
      <c r="AK33" s="1"/>
    </row>
    <row r="34" spans="1:37" ht="16.5" customHeight="1" x14ac:dyDescent="0.25">
      <c r="A34" s="11"/>
      <c r="B34" s="166"/>
      <c r="C34" s="166"/>
      <c r="D34" s="78"/>
      <c r="E34" s="85"/>
      <c r="F34" s="86">
        <f t="shared" si="0"/>
        <v>0</v>
      </c>
      <c r="G34" s="78"/>
      <c r="H34" s="11"/>
      <c r="I34" s="11"/>
      <c r="J34" s="11"/>
      <c r="K34" s="11"/>
      <c r="L34" s="11"/>
      <c r="M34" s="11"/>
      <c r="N34" s="11"/>
      <c r="O34" s="11"/>
      <c r="P34" s="11"/>
      <c r="Q34" s="11"/>
      <c r="R34" s="11"/>
      <c r="S34" s="1"/>
      <c r="T34" s="1"/>
      <c r="U34" s="1"/>
      <c r="V34" s="1"/>
      <c r="W34" s="1"/>
      <c r="X34" s="1"/>
      <c r="Y34" s="1"/>
      <c r="Z34" s="1"/>
      <c r="AA34" s="1"/>
      <c r="AB34" s="1"/>
      <c r="AC34" s="1"/>
      <c r="AD34" s="1"/>
      <c r="AE34" s="1"/>
      <c r="AF34" s="1"/>
      <c r="AG34" s="1"/>
      <c r="AH34" s="1"/>
      <c r="AI34" s="1"/>
      <c r="AJ34" s="1"/>
      <c r="AK34" s="1"/>
    </row>
    <row r="35" spans="1:37" ht="16.5" customHeight="1" x14ac:dyDescent="0.25">
      <c r="A35" s="11"/>
      <c r="B35" s="167"/>
      <c r="C35" s="167"/>
      <c r="D35" s="87"/>
      <c r="E35" s="88"/>
      <c r="F35" s="86">
        <f t="shared" si="0"/>
        <v>0</v>
      </c>
      <c r="G35" s="87"/>
      <c r="H35" s="1"/>
      <c r="I35" s="1"/>
      <c r="J35" s="1"/>
      <c r="K35" s="11"/>
      <c r="L35" s="11"/>
      <c r="M35" s="11"/>
      <c r="N35" s="11"/>
      <c r="O35" s="11"/>
      <c r="P35" s="11"/>
      <c r="Q35" s="11"/>
      <c r="R35" s="11"/>
      <c r="S35" s="1"/>
      <c r="T35" s="1"/>
      <c r="U35" s="1"/>
      <c r="V35" s="1"/>
      <c r="W35" s="1"/>
      <c r="X35" s="1"/>
      <c r="Y35" s="1"/>
      <c r="Z35" s="1"/>
      <c r="AA35" s="1"/>
      <c r="AB35" s="1"/>
      <c r="AC35" s="1"/>
      <c r="AD35" s="1"/>
      <c r="AE35" s="1"/>
      <c r="AF35" s="1"/>
      <c r="AG35" s="1"/>
      <c r="AH35" s="1"/>
      <c r="AI35" s="1"/>
      <c r="AJ35" s="1"/>
      <c r="AK35" s="1"/>
    </row>
    <row r="36" spans="1:37" ht="16.5" customHeight="1" x14ac:dyDescent="0.25">
      <c r="A36" s="11"/>
      <c r="B36" s="166"/>
      <c r="C36" s="166"/>
      <c r="D36" s="78"/>
      <c r="E36" s="85"/>
      <c r="F36" s="86">
        <f t="shared" si="0"/>
        <v>0</v>
      </c>
      <c r="G36" s="78"/>
      <c r="H36" s="1"/>
      <c r="I36" s="1"/>
      <c r="J36" s="1"/>
      <c r="K36" s="11"/>
      <c r="L36" s="11"/>
      <c r="M36" s="11"/>
      <c r="N36" s="11"/>
      <c r="O36" s="11"/>
      <c r="P36" s="11"/>
      <c r="Q36" s="11"/>
      <c r="R36" s="11"/>
      <c r="S36" s="1"/>
      <c r="T36" s="1"/>
      <c r="U36" s="1"/>
      <c r="V36" s="1"/>
      <c r="W36" s="1"/>
      <c r="X36" s="1"/>
      <c r="Y36" s="1"/>
      <c r="Z36" s="1"/>
      <c r="AA36" s="1"/>
      <c r="AB36" s="1"/>
      <c r="AC36" s="1"/>
      <c r="AD36" s="1"/>
      <c r="AE36" s="1"/>
      <c r="AF36" s="1"/>
      <c r="AG36" s="1"/>
      <c r="AH36" s="1"/>
      <c r="AI36" s="1"/>
      <c r="AJ36" s="1"/>
      <c r="AK36" s="1"/>
    </row>
    <row r="37" spans="1:37" ht="16.5" customHeight="1" x14ac:dyDescent="0.25">
      <c r="A37" s="11"/>
      <c r="B37" s="167"/>
      <c r="C37" s="167"/>
      <c r="D37" s="87"/>
      <c r="E37" s="88"/>
      <c r="F37" s="86">
        <f t="shared" si="0"/>
        <v>0</v>
      </c>
      <c r="G37" s="87"/>
      <c r="H37" s="1"/>
      <c r="I37" s="1"/>
      <c r="J37" s="1"/>
      <c r="K37" s="11"/>
      <c r="L37" s="11"/>
      <c r="M37" s="11"/>
      <c r="N37" s="11"/>
      <c r="O37" s="11"/>
      <c r="P37" s="11"/>
      <c r="Q37" s="11"/>
      <c r="R37" s="11"/>
      <c r="S37" s="1"/>
      <c r="T37" s="1"/>
      <c r="U37" s="1"/>
      <c r="V37" s="1"/>
      <c r="W37" s="1"/>
      <c r="X37" s="1"/>
      <c r="Y37" s="1"/>
      <c r="Z37" s="1"/>
      <c r="AA37" s="1"/>
      <c r="AB37" s="1"/>
      <c r="AC37" s="1"/>
      <c r="AD37" s="1"/>
      <c r="AE37" s="1"/>
      <c r="AF37" s="1"/>
      <c r="AG37" s="1"/>
      <c r="AH37" s="1"/>
      <c r="AI37" s="1"/>
      <c r="AJ37" s="1"/>
      <c r="AK37" s="1"/>
    </row>
    <row r="38" spans="1:37" ht="16.5" customHeight="1" x14ac:dyDescent="0.25">
      <c r="A38" s="11"/>
      <c r="B38" s="166"/>
      <c r="C38" s="166"/>
      <c r="D38" s="78"/>
      <c r="E38" s="85"/>
      <c r="F38" s="86">
        <f t="shared" si="0"/>
        <v>0</v>
      </c>
      <c r="G38" s="78"/>
      <c r="H38" s="1"/>
      <c r="I38" s="1"/>
      <c r="J38" s="1"/>
      <c r="K38" s="11"/>
      <c r="L38" s="11"/>
      <c r="M38" s="11"/>
      <c r="N38" s="11"/>
      <c r="O38" s="11"/>
      <c r="P38" s="11"/>
      <c r="Q38" s="11"/>
      <c r="R38" s="11"/>
      <c r="S38" s="1"/>
      <c r="T38" s="1"/>
      <c r="U38" s="1"/>
      <c r="V38" s="1"/>
      <c r="W38" s="1"/>
      <c r="X38" s="1"/>
      <c r="Y38" s="1"/>
      <c r="Z38" s="1"/>
      <c r="AA38" s="1"/>
      <c r="AB38" s="1"/>
      <c r="AC38" s="1"/>
      <c r="AD38" s="1"/>
      <c r="AE38" s="1"/>
      <c r="AF38" s="1"/>
      <c r="AG38" s="1"/>
      <c r="AH38" s="1"/>
      <c r="AI38" s="1"/>
      <c r="AJ38" s="1"/>
      <c r="AK38" s="1"/>
    </row>
    <row r="39" spans="1:37" ht="16.5" customHeight="1" x14ac:dyDescent="0.25">
      <c r="A39" s="11"/>
      <c r="B39" s="167"/>
      <c r="C39" s="167"/>
      <c r="D39" s="87"/>
      <c r="E39" s="88"/>
      <c r="F39" s="86">
        <f t="shared" si="0"/>
        <v>0</v>
      </c>
      <c r="G39" s="87"/>
      <c r="H39" s="1"/>
      <c r="I39" s="1"/>
      <c r="J39" s="11"/>
      <c r="K39" s="11"/>
      <c r="L39" s="11"/>
      <c r="M39" s="11"/>
      <c r="N39" s="11"/>
      <c r="O39" s="11"/>
      <c r="P39" s="11"/>
      <c r="Q39" s="11"/>
      <c r="R39" s="11"/>
      <c r="S39" s="1"/>
      <c r="T39" s="1"/>
      <c r="U39" s="1"/>
      <c r="V39" s="1"/>
      <c r="W39" s="1"/>
      <c r="X39" s="1"/>
      <c r="Y39" s="1"/>
      <c r="Z39" s="1"/>
      <c r="AA39" s="1"/>
      <c r="AB39" s="1"/>
      <c r="AC39" s="1"/>
      <c r="AD39" s="1"/>
      <c r="AE39" s="1"/>
      <c r="AF39" s="1"/>
      <c r="AG39" s="1"/>
      <c r="AH39" s="1"/>
      <c r="AI39" s="1"/>
      <c r="AJ39" s="1"/>
      <c r="AK39" s="1"/>
    </row>
    <row r="40" spans="1:37" ht="16.5" customHeight="1" x14ac:dyDescent="0.25">
      <c r="A40" s="11"/>
      <c r="B40" s="166"/>
      <c r="C40" s="166"/>
      <c r="D40" s="78"/>
      <c r="E40" s="85"/>
      <c r="F40" s="86">
        <f t="shared" si="0"/>
        <v>0</v>
      </c>
      <c r="G40" s="78"/>
      <c r="H40" s="11"/>
      <c r="I40" s="11"/>
      <c r="J40" s="11"/>
      <c r="K40" s="11"/>
      <c r="L40" s="11"/>
      <c r="M40" s="11"/>
      <c r="N40" s="11"/>
      <c r="O40" s="11"/>
      <c r="P40" s="11"/>
      <c r="Q40" s="11"/>
      <c r="R40" s="11"/>
      <c r="S40" s="1"/>
      <c r="T40" s="1"/>
      <c r="U40" s="1"/>
      <c r="V40" s="1"/>
      <c r="W40" s="1"/>
      <c r="X40" s="1"/>
      <c r="Y40" s="1"/>
      <c r="Z40" s="1"/>
      <c r="AA40" s="1"/>
      <c r="AB40" s="1"/>
      <c r="AC40" s="1"/>
      <c r="AD40" s="1"/>
      <c r="AE40" s="1"/>
      <c r="AF40" s="1"/>
      <c r="AG40" s="1"/>
      <c r="AH40" s="1"/>
      <c r="AI40" s="1"/>
      <c r="AJ40" s="1"/>
      <c r="AK40" s="1"/>
    </row>
    <row r="41" spans="1:37" ht="16.5" customHeight="1" x14ac:dyDescent="0.25">
      <c r="A41" s="11"/>
      <c r="B41" s="167"/>
      <c r="C41" s="167"/>
      <c r="D41" s="87"/>
      <c r="E41" s="88"/>
      <c r="F41" s="86">
        <f t="shared" si="0"/>
        <v>0</v>
      </c>
      <c r="G41" s="87"/>
      <c r="H41" s="1"/>
      <c r="I41" s="1"/>
      <c r="J41" s="1"/>
      <c r="K41" s="11"/>
      <c r="L41" s="11"/>
      <c r="M41" s="11"/>
      <c r="N41" s="11"/>
      <c r="O41" s="11"/>
      <c r="P41" s="11"/>
      <c r="Q41" s="11"/>
      <c r="R41" s="11"/>
      <c r="S41" s="1"/>
      <c r="T41" s="1"/>
      <c r="U41" s="1"/>
      <c r="V41" s="1"/>
      <c r="W41" s="1"/>
      <c r="X41" s="1"/>
      <c r="Y41" s="1"/>
      <c r="Z41" s="1"/>
      <c r="AA41" s="1"/>
      <c r="AB41" s="1"/>
      <c r="AC41" s="1"/>
      <c r="AD41" s="1"/>
      <c r="AE41" s="1"/>
      <c r="AF41" s="1"/>
      <c r="AG41" s="1"/>
      <c r="AH41" s="1"/>
      <c r="AI41" s="1"/>
      <c r="AJ41" s="1"/>
      <c r="AK41" s="1"/>
    </row>
    <row r="42" spans="1:37" ht="16.5" customHeight="1" x14ac:dyDescent="0.25">
      <c r="A42" s="11"/>
      <c r="B42" s="168" t="s">
        <v>92</v>
      </c>
      <c r="C42" s="168"/>
      <c r="D42" s="168"/>
      <c r="E42" s="168"/>
      <c r="F42" s="89">
        <f>IFERROR(SUM(F32:F41),)</f>
        <v>0</v>
      </c>
      <c r="G42" s="90">
        <f>IFERROR(SUM(G32:G41),)</f>
        <v>0</v>
      </c>
      <c r="H42" s="1"/>
      <c r="I42" s="1"/>
      <c r="J42" s="1"/>
      <c r="K42" s="11"/>
      <c r="L42" s="11"/>
      <c r="M42" s="11"/>
      <c r="N42" s="11"/>
      <c r="O42" s="11"/>
      <c r="P42" s="11"/>
      <c r="Q42" s="11"/>
      <c r="R42" s="11"/>
      <c r="S42" s="1"/>
      <c r="T42" s="1"/>
      <c r="U42" s="1"/>
      <c r="V42" s="1"/>
      <c r="W42" s="1"/>
      <c r="X42" s="1"/>
      <c r="Y42" s="1"/>
      <c r="Z42" s="1"/>
      <c r="AA42" s="1"/>
      <c r="AB42" s="1"/>
      <c r="AC42" s="1"/>
      <c r="AD42" s="1"/>
      <c r="AE42" s="1"/>
      <c r="AF42" s="1"/>
      <c r="AG42" s="1"/>
      <c r="AH42" s="1"/>
      <c r="AI42" s="1"/>
      <c r="AJ42" s="1"/>
      <c r="AK42" s="1"/>
    </row>
    <row r="43" spans="1:37" ht="16.5" customHeight="1" x14ac:dyDescent="0.25">
      <c r="A43" s="11"/>
      <c r="B43" s="11"/>
      <c r="C43" s="11"/>
      <c r="D43" s="11"/>
      <c r="E43" s="11"/>
      <c r="F43" s="11"/>
      <c r="G43" s="11"/>
      <c r="H43" s="1"/>
      <c r="I43" s="1"/>
      <c r="J43" s="1"/>
      <c r="K43" s="11"/>
      <c r="L43" s="11"/>
      <c r="M43" s="11"/>
      <c r="N43" s="11"/>
      <c r="O43" s="11"/>
      <c r="P43" s="11"/>
      <c r="Q43" s="11"/>
      <c r="R43" s="11"/>
      <c r="S43" s="1"/>
      <c r="T43" s="1"/>
      <c r="U43" s="1"/>
      <c r="V43" s="1"/>
      <c r="W43" s="1"/>
      <c r="X43" s="1"/>
      <c r="Y43" s="1"/>
      <c r="Z43" s="1"/>
      <c r="AA43" s="1"/>
      <c r="AB43" s="1"/>
      <c r="AC43" s="1"/>
      <c r="AD43" s="1"/>
      <c r="AE43" s="1"/>
      <c r="AF43" s="1"/>
      <c r="AG43" s="1"/>
      <c r="AH43" s="1"/>
      <c r="AI43" s="1"/>
      <c r="AJ43" s="1"/>
      <c r="AK43" s="1"/>
    </row>
    <row r="44" spans="1:37" ht="16.5" customHeight="1" x14ac:dyDescent="0.25">
      <c r="A44" s="11"/>
      <c r="B44" s="168" t="s">
        <v>93</v>
      </c>
      <c r="C44" s="168"/>
      <c r="D44" s="168"/>
      <c r="E44" s="168"/>
      <c r="F44" s="168"/>
      <c r="H44" s="1"/>
      <c r="I44" s="1"/>
      <c r="J44" s="1"/>
      <c r="K44" s="11"/>
      <c r="L44" s="11"/>
      <c r="M44" s="11"/>
      <c r="N44" s="11"/>
      <c r="O44" s="11"/>
      <c r="P44" s="11"/>
      <c r="Q44" s="11"/>
      <c r="R44" s="11"/>
      <c r="S44" s="1"/>
      <c r="T44" s="1"/>
      <c r="U44" s="1"/>
      <c r="V44" s="1"/>
      <c r="W44" s="1"/>
      <c r="X44" s="1"/>
      <c r="Y44" s="1"/>
      <c r="Z44" s="1"/>
      <c r="AA44" s="1"/>
      <c r="AB44" s="1"/>
      <c r="AC44" s="1"/>
      <c r="AD44" s="1"/>
      <c r="AE44" s="1"/>
      <c r="AF44" s="1"/>
      <c r="AG44" s="1"/>
      <c r="AH44" s="1"/>
      <c r="AI44" s="1"/>
      <c r="AJ44" s="1"/>
      <c r="AK44" s="1"/>
    </row>
    <row r="45" spans="1:37" ht="16.5" customHeight="1" x14ac:dyDescent="0.25">
      <c r="A45" s="11"/>
      <c r="B45" s="156" t="s">
        <v>94</v>
      </c>
      <c r="C45" s="157"/>
      <c r="D45" s="84" t="s">
        <v>95</v>
      </c>
      <c r="E45" s="84" t="s">
        <v>89</v>
      </c>
      <c r="F45" s="83" t="s">
        <v>96</v>
      </c>
      <c r="G45" s="91"/>
      <c r="H45" s="1"/>
      <c r="I45" s="1"/>
      <c r="J45" s="11"/>
      <c r="K45" s="11"/>
      <c r="L45" s="11"/>
      <c r="M45" s="11"/>
      <c r="N45" s="11"/>
      <c r="O45" s="11"/>
      <c r="P45" s="11"/>
      <c r="Q45" s="11"/>
      <c r="R45" s="11"/>
      <c r="S45" s="1"/>
      <c r="T45" s="1"/>
      <c r="U45" s="1"/>
      <c r="V45" s="1"/>
      <c r="W45" s="1"/>
      <c r="X45" s="1"/>
      <c r="Y45" s="1"/>
      <c r="Z45" s="1"/>
      <c r="AA45" s="1"/>
      <c r="AB45" s="1"/>
      <c r="AC45" s="1"/>
      <c r="AD45" s="1"/>
      <c r="AE45" s="1"/>
      <c r="AF45" s="1"/>
      <c r="AG45" s="1"/>
      <c r="AH45" s="1"/>
      <c r="AI45" s="1"/>
      <c r="AJ45" s="1"/>
      <c r="AK45" s="1"/>
    </row>
    <row r="46" spans="1:37" ht="16.5" customHeight="1" x14ac:dyDescent="0.25">
      <c r="A46" s="11"/>
      <c r="B46" s="159"/>
      <c r="C46" s="118"/>
      <c r="D46" s="78"/>
      <c r="E46" s="85"/>
      <c r="F46" s="73">
        <v>0</v>
      </c>
      <c r="G46" s="11"/>
      <c r="H46" s="11"/>
      <c r="I46" s="11"/>
      <c r="J46" s="11"/>
      <c r="K46" s="11"/>
      <c r="L46" s="11"/>
      <c r="M46" s="11"/>
      <c r="N46" s="11"/>
      <c r="O46" s="11"/>
      <c r="P46" s="11"/>
      <c r="Q46" s="11"/>
      <c r="R46" s="11"/>
      <c r="S46" s="1"/>
      <c r="T46" s="1"/>
      <c r="U46" s="1"/>
      <c r="V46" s="1"/>
      <c r="W46" s="1"/>
      <c r="X46" s="1"/>
      <c r="Y46" s="1"/>
      <c r="Z46" s="1"/>
      <c r="AA46" s="1"/>
      <c r="AB46" s="1"/>
      <c r="AC46" s="1"/>
      <c r="AD46" s="1"/>
      <c r="AE46" s="1"/>
      <c r="AF46" s="1"/>
      <c r="AG46" s="1"/>
      <c r="AH46" s="1"/>
      <c r="AI46" s="1"/>
      <c r="AJ46" s="1"/>
      <c r="AK46" s="1"/>
    </row>
    <row r="47" spans="1:37" ht="16.5" customHeight="1" x14ac:dyDescent="0.25">
      <c r="A47" s="11"/>
      <c r="B47" s="158"/>
      <c r="C47" s="121"/>
      <c r="D47" s="87"/>
      <c r="E47" s="88"/>
      <c r="F47" s="72">
        <v>0</v>
      </c>
      <c r="G47" s="11"/>
      <c r="H47" s="1"/>
      <c r="I47" s="1"/>
      <c r="J47" s="1"/>
      <c r="K47" s="11"/>
      <c r="L47" s="11"/>
      <c r="M47" s="11"/>
      <c r="N47" s="11"/>
      <c r="O47" s="11"/>
      <c r="P47" s="11"/>
      <c r="Q47" s="11"/>
      <c r="R47" s="11"/>
      <c r="S47" s="1"/>
      <c r="T47" s="1"/>
      <c r="U47" s="1"/>
      <c r="V47" s="1"/>
      <c r="W47" s="1"/>
      <c r="X47" s="1"/>
      <c r="Y47" s="1"/>
      <c r="Z47" s="1"/>
      <c r="AA47" s="1"/>
      <c r="AB47" s="1"/>
      <c r="AC47" s="1"/>
      <c r="AD47" s="1"/>
      <c r="AE47" s="1"/>
      <c r="AF47" s="1"/>
      <c r="AG47" s="1"/>
      <c r="AH47" s="1"/>
      <c r="AI47" s="1"/>
      <c r="AJ47" s="1"/>
      <c r="AK47" s="1"/>
    </row>
    <row r="48" spans="1:37" ht="16.5" customHeight="1" x14ac:dyDescent="0.25">
      <c r="A48" s="11"/>
      <c r="B48" s="159"/>
      <c r="C48" s="118"/>
      <c r="D48" s="78"/>
      <c r="E48" s="85"/>
      <c r="F48" s="73">
        <v>0</v>
      </c>
      <c r="G48" s="11"/>
      <c r="H48" s="1"/>
      <c r="I48" s="1"/>
      <c r="J48" s="1"/>
      <c r="K48" s="11"/>
      <c r="L48" s="11"/>
      <c r="M48" s="11"/>
      <c r="N48" s="11"/>
      <c r="O48" s="11"/>
      <c r="P48" s="11"/>
      <c r="Q48" s="11"/>
      <c r="R48" s="11"/>
      <c r="S48" s="1"/>
      <c r="T48" s="1"/>
      <c r="U48" s="1"/>
      <c r="V48" s="1"/>
      <c r="W48" s="1"/>
      <c r="X48" s="1"/>
      <c r="Y48" s="1"/>
      <c r="Z48" s="1"/>
      <c r="AA48" s="1"/>
      <c r="AB48" s="1"/>
      <c r="AC48" s="1"/>
      <c r="AD48" s="1"/>
      <c r="AE48" s="1"/>
      <c r="AF48" s="1"/>
      <c r="AG48" s="1"/>
      <c r="AH48" s="1"/>
      <c r="AI48" s="1"/>
      <c r="AJ48" s="1"/>
      <c r="AK48" s="1"/>
    </row>
    <row r="49" spans="1:37" ht="16.5" customHeight="1" x14ac:dyDescent="0.25">
      <c r="A49" s="11"/>
      <c r="B49" s="168" t="s">
        <v>97</v>
      </c>
      <c r="C49" s="168"/>
      <c r="D49" s="168"/>
      <c r="E49" s="168"/>
      <c r="F49" s="74">
        <f>SUM(F46:F48)</f>
        <v>0</v>
      </c>
      <c r="G49" s="11"/>
      <c r="H49" s="1"/>
      <c r="I49" s="1"/>
      <c r="J49" s="1"/>
      <c r="K49" s="11"/>
      <c r="L49" s="11"/>
      <c r="M49" s="11"/>
      <c r="N49" s="11"/>
      <c r="O49" s="11"/>
      <c r="P49" s="11"/>
      <c r="Q49" s="11"/>
      <c r="R49" s="11"/>
      <c r="S49" s="1"/>
      <c r="T49" s="1"/>
      <c r="U49" s="1"/>
      <c r="V49" s="1"/>
      <c r="W49" s="1"/>
      <c r="X49" s="1"/>
      <c r="Y49" s="1"/>
      <c r="Z49" s="1"/>
      <c r="AA49" s="1"/>
      <c r="AB49" s="1"/>
      <c r="AC49" s="1"/>
      <c r="AD49" s="1"/>
      <c r="AE49" s="1"/>
      <c r="AF49" s="1"/>
      <c r="AG49" s="1"/>
      <c r="AH49" s="1"/>
      <c r="AI49" s="1"/>
      <c r="AJ49" s="1"/>
      <c r="AK49" s="1"/>
    </row>
    <row r="50" spans="1:37" ht="16.5" customHeight="1" thickBot="1" x14ac:dyDescent="0.3">
      <c r="A50" s="11"/>
      <c r="B50" s="11"/>
      <c r="C50" s="11"/>
      <c r="D50" s="11"/>
      <c r="E50" s="11"/>
      <c r="G50" s="11"/>
      <c r="H50" s="1"/>
      <c r="I50" s="1"/>
      <c r="J50" s="1"/>
      <c r="K50" s="11"/>
      <c r="L50" s="11"/>
      <c r="M50" s="11"/>
      <c r="N50" s="11"/>
      <c r="O50" s="11"/>
      <c r="P50" s="11"/>
      <c r="Q50" s="11"/>
      <c r="R50" s="11"/>
      <c r="S50" s="1"/>
      <c r="T50" s="1"/>
      <c r="U50" s="1"/>
      <c r="V50" s="1"/>
      <c r="W50" s="1"/>
      <c r="X50" s="1"/>
      <c r="Y50" s="1"/>
      <c r="Z50" s="1"/>
      <c r="AA50" s="1"/>
      <c r="AB50" s="1"/>
      <c r="AC50" s="1"/>
      <c r="AD50" s="1"/>
      <c r="AE50" s="1"/>
      <c r="AF50" s="1"/>
      <c r="AG50" s="1"/>
      <c r="AH50" s="1"/>
      <c r="AI50" s="1"/>
      <c r="AJ50" s="1"/>
      <c r="AK50" s="1"/>
    </row>
    <row r="51" spans="1:37" ht="16.5" customHeight="1" thickBot="1" x14ac:dyDescent="0.3">
      <c r="A51" s="11"/>
      <c r="B51" s="163" t="s">
        <v>98</v>
      </c>
      <c r="C51" s="169"/>
      <c r="D51" s="92">
        <f>D14-F28-F42-G42-F49</f>
        <v>0</v>
      </c>
      <c r="E51" s="11"/>
      <c r="F51" s="11"/>
      <c r="G51" s="11"/>
      <c r="H51" s="1"/>
      <c r="I51" s="1"/>
      <c r="J51" s="11"/>
      <c r="K51" s="11"/>
      <c r="L51" s="11"/>
      <c r="M51" s="11"/>
      <c r="N51" s="11"/>
      <c r="O51" s="11"/>
      <c r="P51" s="11"/>
      <c r="Q51" s="11"/>
      <c r="R51" s="11"/>
      <c r="S51" s="1"/>
      <c r="T51" s="1"/>
      <c r="U51" s="1"/>
      <c r="V51" s="1"/>
      <c r="W51" s="1"/>
      <c r="X51" s="1"/>
      <c r="Y51" s="1"/>
      <c r="Z51" s="1"/>
      <c r="AA51" s="1"/>
      <c r="AB51" s="1"/>
      <c r="AC51" s="1"/>
      <c r="AD51" s="1"/>
      <c r="AE51" s="1"/>
      <c r="AF51" s="1"/>
      <c r="AG51" s="1"/>
      <c r="AH51" s="1"/>
      <c r="AI51" s="1"/>
      <c r="AJ51" s="1"/>
      <c r="AK51" s="1"/>
    </row>
    <row r="52" spans="1:37" ht="16.5" customHeight="1" x14ac:dyDescent="0.25">
      <c r="A52" s="11"/>
      <c r="B52" s="11"/>
      <c r="C52" s="11"/>
      <c r="D52" s="11"/>
      <c r="E52" s="11"/>
      <c r="F52" s="11"/>
      <c r="G52" s="11"/>
      <c r="H52" s="11"/>
      <c r="I52" s="11"/>
      <c r="J52" s="11"/>
      <c r="K52" s="11"/>
      <c r="L52" s="11"/>
      <c r="M52" s="11"/>
      <c r="N52" s="11"/>
      <c r="O52" s="11"/>
      <c r="P52" s="11"/>
      <c r="Q52" s="11"/>
      <c r="R52" s="11"/>
      <c r="S52" s="1"/>
      <c r="T52" s="1"/>
      <c r="U52" s="1"/>
      <c r="V52" s="1"/>
      <c r="W52" s="1"/>
      <c r="X52" s="1"/>
      <c r="Y52" s="1"/>
      <c r="Z52" s="1"/>
      <c r="AA52" s="1"/>
      <c r="AB52" s="1"/>
      <c r="AC52" s="1"/>
      <c r="AD52" s="1"/>
      <c r="AE52" s="1"/>
      <c r="AF52" s="1"/>
      <c r="AG52" s="1"/>
      <c r="AH52" s="1"/>
      <c r="AI52" s="1"/>
      <c r="AJ52" s="1"/>
      <c r="AK52" s="1"/>
    </row>
    <row r="53" spans="1:37" ht="16.5" customHeight="1" x14ac:dyDescent="0.25">
      <c r="A53" s="11"/>
      <c r="B53" s="168" t="s">
        <v>99</v>
      </c>
      <c r="C53" s="168"/>
      <c r="D53" s="168"/>
      <c r="E53" s="11"/>
      <c r="F53" s="11"/>
      <c r="G53" s="11"/>
      <c r="H53" s="11"/>
      <c r="I53" s="11"/>
      <c r="J53" s="11"/>
      <c r="K53" s="11"/>
      <c r="L53" s="11"/>
      <c r="M53" s="11"/>
      <c r="N53" s="11"/>
      <c r="O53" s="11"/>
      <c r="P53" s="11"/>
      <c r="Q53" s="11"/>
      <c r="R53" s="11"/>
      <c r="S53" s="1"/>
      <c r="T53" s="1"/>
      <c r="U53" s="1"/>
      <c r="V53" s="1"/>
      <c r="W53" s="1"/>
      <c r="X53" s="1"/>
      <c r="Y53" s="1"/>
      <c r="Z53" s="1"/>
      <c r="AA53" s="1"/>
      <c r="AB53" s="1"/>
      <c r="AC53" s="1"/>
      <c r="AD53" s="1"/>
      <c r="AE53" s="1"/>
      <c r="AF53" s="1"/>
      <c r="AG53" s="1"/>
      <c r="AH53" s="1"/>
      <c r="AI53" s="1"/>
      <c r="AJ53" s="1"/>
      <c r="AK53" s="1"/>
    </row>
    <row r="54" spans="1:37" ht="16.5" customHeight="1" x14ac:dyDescent="0.25">
      <c r="A54" s="11"/>
      <c r="B54" s="167" t="s">
        <v>100</v>
      </c>
      <c r="C54" s="167"/>
      <c r="D54" s="72"/>
      <c r="E54" s="11"/>
      <c r="F54" s="11"/>
      <c r="G54" s="11"/>
      <c r="H54" s="11"/>
      <c r="I54" s="11"/>
      <c r="J54" s="11"/>
      <c r="K54" s="11"/>
      <c r="L54" s="11"/>
      <c r="M54" s="11"/>
      <c r="N54" s="11"/>
      <c r="O54" s="11"/>
      <c r="P54" s="11"/>
      <c r="Q54" s="11"/>
      <c r="R54" s="11"/>
      <c r="S54" s="1"/>
      <c r="T54" s="1"/>
      <c r="U54" s="1"/>
      <c r="V54" s="1"/>
      <c r="W54" s="1"/>
      <c r="X54" s="1"/>
      <c r="Y54" s="1"/>
      <c r="Z54" s="1"/>
      <c r="AA54" s="1"/>
      <c r="AB54" s="1"/>
      <c r="AC54" s="1"/>
      <c r="AD54" s="1"/>
      <c r="AE54" s="1"/>
      <c r="AF54" s="1"/>
      <c r="AG54" s="1"/>
      <c r="AH54" s="1"/>
      <c r="AI54" s="1"/>
      <c r="AJ54" s="1"/>
      <c r="AK54" s="1"/>
    </row>
    <row r="55" spans="1:37" ht="16.5" customHeight="1" x14ac:dyDescent="0.25">
      <c r="A55" s="11"/>
      <c r="B55" s="166" t="s">
        <v>101</v>
      </c>
      <c r="C55" s="166"/>
      <c r="D55" s="73"/>
      <c r="E55" s="11"/>
      <c r="F55" s="11"/>
      <c r="G55" s="11"/>
      <c r="H55" s="11"/>
      <c r="I55" s="11"/>
      <c r="J55" s="11"/>
      <c r="K55" s="11"/>
      <c r="L55" s="11"/>
      <c r="M55" s="11"/>
      <c r="N55" s="11"/>
      <c r="O55" s="11"/>
      <c r="P55" s="11"/>
      <c r="Q55" s="11"/>
      <c r="R55" s="11"/>
      <c r="S55" s="1"/>
      <c r="T55" s="1"/>
      <c r="U55" s="1"/>
      <c r="V55" s="1"/>
      <c r="W55" s="1"/>
      <c r="X55" s="1"/>
      <c r="Y55" s="1"/>
      <c r="Z55" s="1"/>
      <c r="AA55" s="1"/>
      <c r="AB55" s="1"/>
      <c r="AC55" s="1"/>
      <c r="AD55" s="1"/>
      <c r="AE55" s="1"/>
      <c r="AF55" s="1"/>
      <c r="AG55" s="1"/>
      <c r="AH55" s="1"/>
      <c r="AI55" s="1"/>
      <c r="AJ55" s="1"/>
      <c r="AK55" s="1"/>
    </row>
    <row r="56" spans="1:37" ht="16.5" customHeight="1" x14ac:dyDescent="0.25">
      <c r="A56" s="11"/>
      <c r="B56" s="167" t="s">
        <v>101</v>
      </c>
      <c r="C56" s="167"/>
      <c r="D56" s="72"/>
      <c r="E56" s="11"/>
      <c r="F56" s="11"/>
      <c r="G56" s="11"/>
      <c r="H56" s="11"/>
      <c r="I56" s="11"/>
      <c r="J56" s="11"/>
      <c r="K56" s="11"/>
      <c r="L56" s="11"/>
      <c r="M56" s="11"/>
      <c r="N56" s="11"/>
      <c r="O56" s="11"/>
      <c r="P56" s="11"/>
      <c r="Q56" s="11"/>
      <c r="R56" s="11"/>
      <c r="S56" s="1"/>
      <c r="T56" s="1"/>
      <c r="U56" s="1"/>
      <c r="V56" s="1"/>
      <c r="W56" s="1"/>
      <c r="X56" s="1"/>
      <c r="Y56" s="1"/>
      <c r="Z56" s="1"/>
      <c r="AA56" s="1"/>
      <c r="AB56" s="1"/>
      <c r="AC56" s="1"/>
      <c r="AD56" s="1"/>
      <c r="AE56" s="1"/>
      <c r="AF56" s="1"/>
      <c r="AG56" s="1"/>
      <c r="AH56" s="1"/>
      <c r="AI56" s="1"/>
      <c r="AJ56" s="1"/>
      <c r="AK56" s="1"/>
    </row>
    <row r="57" spans="1:37" ht="16.5" customHeight="1" x14ac:dyDescent="0.25">
      <c r="A57" s="11"/>
      <c r="B57" s="166" t="s">
        <v>102</v>
      </c>
      <c r="C57" s="166"/>
      <c r="D57" s="73"/>
      <c r="E57" s="11"/>
      <c r="F57" s="11"/>
      <c r="G57" s="11"/>
      <c r="H57" s="11"/>
      <c r="I57" s="11"/>
      <c r="J57" s="11"/>
      <c r="K57" s="11"/>
      <c r="L57" s="11"/>
      <c r="M57" s="11"/>
      <c r="N57" s="11"/>
      <c r="O57" s="11"/>
      <c r="P57" s="11"/>
      <c r="Q57" s="11"/>
      <c r="R57" s="11"/>
      <c r="S57" s="1"/>
      <c r="T57" s="1"/>
      <c r="U57" s="1"/>
      <c r="V57" s="1"/>
      <c r="W57" s="1"/>
      <c r="X57" s="1"/>
      <c r="Y57" s="1"/>
      <c r="Z57" s="1"/>
      <c r="AA57" s="1"/>
      <c r="AB57" s="1"/>
      <c r="AC57" s="1"/>
      <c r="AD57" s="1"/>
      <c r="AE57" s="1"/>
      <c r="AF57" s="1"/>
      <c r="AG57" s="1"/>
      <c r="AH57" s="1"/>
      <c r="AI57" s="1"/>
      <c r="AJ57" s="1"/>
      <c r="AK57" s="1"/>
    </row>
    <row r="58" spans="1:37" ht="16.5" customHeight="1" x14ac:dyDescent="0.25">
      <c r="A58" s="11"/>
      <c r="B58" s="168" t="s">
        <v>103</v>
      </c>
      <c r="C58" s="168"/>
      <c r="D58" s="74">
        <f>IFERROR(SUM(D54:D56)-D57,)</f>
        <v>0</v>
      </c>
      <c r="E58" s="11"/>
      <c r="F58" s="11"/>
      <c r="G58" s="11"/>
      <c r="H58" s="11"/>
      <c r="I58" s="11"/>
      <c r="J58" s="11"/>
      <c r="K58" s="11"/>
      <c r="L58" s="11"/>
      <c r="M58" s="11"/>
      <c r="N58" s="11"/>
      <c r="O58" s="11"/>
      <c r="P58" s="11"/>
      <c r="Q58" s="11"/>
      <c r="R58" s="11"/>
      <c r="S58" s="1"/>
      <c r="T58" s="1"/>
      <c r="U58" s="1"/>
      <c r="V58" s="1"/>
      <c r="W58" s="1"/>
      <c r="X58" s="1"/>
      <c r="Y58" s="1"/>
      <c r="Z58" s="1"/>
      <c r="AA58" s="1"/>
      <c r="AB58" s="1"/>
      <c r="AC58" s="1"/>
      <c r="AD58" s="1"/>
      <c r="AE58" s="1"/>
      <c r="AF58" s="1"/>
      <c r="AG58" s="1"/>
      <c r="AH58" s="1"/>
      <c r="AI58" s="1"/>
      <c r="AJ58" s="1"/>
      <c r="AK58" s="1"/>
    </row>
    <row r="59" spans="1:37" ht="16.5" customHeight="1" x14ac:dyDescent="0.25">
      <c r="A59" s="11"/>
      <c r="B59" s="11"/>
      <c r="C59" s="11"/>
      <c r="D59" s="11"/>
      <c r="E59" s="11"/>
      <c r="F59" s="11"/>
      <c r="G59" s="11"/>
      <c r="H59" s="11"/>
      <c r="I59" s="11"/>
      <c r="J59" s="11"/>
      <c r="K59" s="11"/>
      <c r="L59" s="11"/>
      <c r="M59" s="11"/>
      <c r="N59" s="11"/>
      <c r="O59" s="11"/>
      <c r="P59" s="11"/>
      <c r="Q59" s="11"/>
      <c r="R59" s="11"/>
      <c r="S59" s="1"/>
      <c r="T59" s="1"/>
      <c r="U59" s="1"/>
      <c r="V59" s="1"/>
      <c r="W59" s="1"/>
      <c r="X59" s="1"/>
      <c r="Y59" s="1"/>
      <c r="Z59" s="1"/>
      <c r="AA59" s="1"/>
      <c r="AB59" s="1"/>
      <c r="AC59" s="1"/>
      <c r="AD59" s="1"/>
      <c r="AE59" s="1"/>
      <c r="AF59" s="1"/>
      <c r="AG59" s="1"/>
      <c r="AH59" s="1"/>
      <c r="AI59" s="1"/>
      <c r="AJ59" s="1"/>
      <c r="AK59" s="1"/>
    </row>
    <row r="60" spans="1:37" ht="16.5" customHeight="1" x14ac:dyDescent="0.25">
      <c r="A60" s="11"/>
      <c r="B60" s="160" t="s">
        <v>104</v>
      </c>
      <c r="C60" s="161"/>
      <c r="D60" s="161"/>
      <c r="E60" s="161"/>
      <c r="F60" s="162"/>
      <c r="G60" s="11"/>
      <c r="H60" s="11"/>
      <c r="I60" s="11"/>
      <c r="J60" s="11"/>
      <c r="K60" s="11"/>
      <c r="L60" s="11"/>
      <c r="M60" s="11"/>
      <c r="N60" s="11"/>
      <c r="O60" s="11"/>
      <c r="P60" s="11"/>
      <c r="Q60" s="11"/>
      <c r="R60" s="11"/>
      <c r="S60" s="1"/>
      <c r="T60" s="1"/>
      <c r="U60" s="1"/>
      <c r="V60" s="1"/>
      <c r="W60" s="1"/>
      <c r="X60" s="1"/>
      <c r="Y60" s="1"/>
      <c r="Z60" s="1"/>
      <c r="AA60" s="1"/>
      <c r="AB60" s="1"/>
      <c r="AC60" s="1"/>
      <c r="AD60" s="1"/>
      <c r="AE60" s="1"/>
      <c r="AF60" s="1"/>
      <c r="AG60" s="1"/>
      <c r="AH60" s="1"/>
      <c r="AI60" s="1"/>
      <c r="AJ60" s="1"/>
      <c r="AK60" s="1"/>
    </row>
    <row r="61" spans="1:37" ht="16.5" customHeight="1" x14ac:dyDescent="0.25">
      <c r="A61" s="11"/>
      <c r="B61" s="167" t="s">
        <v>105</v>
      </c>
      <c r="C61" s="167"/>
      <c r="D61" s="72"/>
      <c r="E61" s="77" t="s">
        <v>106</v>
      </c>
      <c r="F61" s="87"/>
      <c r="G61" s="11"/>
      <c r="H61" s="11"/>
      <c r="I61" s="11"/>
      <c r="J61" s="11"/>
      <c r="K61" s="11"/>
      <c r="L61" s="11"/>
      <c r="M61" s="11"/>
      <c r="N61" s="11"/>
      <c r="O61" s="11"/>
      <c r="P61" s="11"/>
      <c r="Q61" s="11"/>
      <c r="R61" s="11"/>
      <c r="S61" s="1"/>
      <c r="T61" s="1"/>
      <c r="U61" s="1"/>
      <c r="V61" s="1"/>
      <c r="W61" s="1"/>
      <c r="X61" s="1"/>
      <c r="Y61" s="1"/>
      <c r="Z61" s="1"/>
      <c r="AA61" s="1"/>
      <c r="AB61" s="1"/>
      <c r="AC61" s="1"/>
      <c r="AD61" s="1"/>
      <c r="AE61" s="1"/>
      <c r="AF61" s="1"/>
      <c r="AG61" s="1"/>
      <c r="AH61" s="1"/>
      <c r="AI61" s="1"/>
      <c r="AJ61" s="1"/>
      <c r="AK61" s="1"/>
    </row>
    <row r="62" spans="1:37" ht="16.5" customHeight="1" x14ac:dyDescent="0.25">
      <c r="A62" s="11"/>
      <c r="B62" s="166" t="s">
        <v>107</v>
      </c>
      <c r="C62" s="166"/>
      <c r="D62" s="73"/>
      <c r="E62" s="50" t="s">
        <v>108</v>
      </c>
      <c r="F62" s="78"/>
      <c r="G62" s="11"/>
      <c r="H62" s="11"/>
      <c r="I62" s="11"/>
      <c r="J62" s="11"/>
      <c r="K62" s="11"/>
      <c r="L62" s="11"/>
      <c r="M62" s="11"/>
      <c r="N62" s="11"/>
      <c r="O62" s="11"/>
      <c r="P62" s="11"/>
      <c r="Q62" s="11"/>
      <c r="R62" s="11"/>
      <c r="S62" s="1"/>
      <c r="T62" s="1"/>
      <c r="U62" s="1"/>
      <c r="V62" s="1"/>
      <c r="W62" s="1"/>
      <c r="X62" s="1"/>
      <c r="Y62" s="1"/>
      <c r="Z62" s="1"/>
      <c r="AA62" s="1"/>
      <c r="AB62" s="1"/>
      <c r="AC62" s="1"/>
      <c r="AD62" s="1"/>
      <c r="AE62" s="1"/>
      <c r="AF62" s="1"/>
      <c r="AG62" s="1"/>
      <c r="AH62" s="1"/>
      <c r="AI62" s="1"/>
      <c r="AJ62" s="1"/>
      <c r="AK62" s="1"/>
    </row>
    <row r="63" spans="1:37" ht="16.5" customHeight="1" x14ac:dyDescent="0.25">
      <c r="A63" s="11"/>
      <c r="B63" s="167" t="s">
        <v>78</v>
      </c>
      <c r="C63" s="167"/>
      <c r="D63" s="72"/>
      <c r="E63" s="77" t="s">
        <v>109</v>
      </c>
      <c r="F63" s="87"/>
      <c r="G63" s="11"/>
      <c r="H63" s="11"/>
      <c r="I63" s="11"/>
      <c r="J63" s="11"/>
      <c r="K63" s="11"/>
      <c r="L63" s="11"/>
      <c r="M63" s="11"/>
      <c r="N63" s="11"/>
      <c r="O63" s="11"/>
      <c r="P63" s="11"/>
      <c r="Q63" s="11"/>
      <c r="R63" s="11"/>
      <c r="S63" s="1"/>
      <c r="T63" s="1"/>
      <c r="U63" s="1"/>
      <c r="V63" s="1"/>
      <c r="W63" s="1"/>
      <c r="X63" s="1"/>
      <c r="Y63" s="1"/>
      <c r="Z63" s="1"/>
      <c r="AA63" s="1"/>
      <c r="AB63" s="1"/>
      <c r="AC63" s="1"/>
      <c r="AD63" s="1"/>
      <c r="AE63" s="1"/>
      <c r="AF63" s="1"/>
      <c r="AG63" s="1"/>
      <c r="AH63" s="1"/>
      <c r="AI63" s="1"/>
      <c r="AJ63" s="1"/>
      <c r="AK63" s="1"/>
    </row>
    <row r="64" spans="1:37" ht="16.5" customHeight="1" x14ac:dyDescent="0.25">
      <c r="A64" s="11"/>
      <c r="B64" s="166" t="s">
        <v>110</v>
      </c>
      <c r="C64" s="166"/>
      <c r="D64" s="73"/>
      <c r="E64" s="50" t="s">
        <v>111</v>
      </c>
      <c r="F64" s="73"/>
      <c r="G64" s="11"/>
      <c r="H64" s="11"/>
      <c r="I64" s="11"/>
      <c r="J64" s="11"/>
      <c r="K64" s="11"/>
      <c r="L64" s="11"/>
      <c r="M64" s="11"/>
      <c r="N64" s="11"/>
      <c r="O64" s="11"/>
      <c r="P64" s="11"/>
      <c r="Q64" s="11"/>
      <c r="R64" s="11"/>
      <c r="S64" s="1"/>
      <c r="T64" s="1"/>
      <c r="U64" s="1"/>
      <c r="V64" s="1"/>
      <c r="W64" s="1"/>
      <c r="X64" s="1"/>
      <c r="Y64" s="1"/>
      <c r="Z64" s="1"/>
      <c r="AA64" s="1"/>
      <c r="AB64" s="1"/>
      <c r="AC64" s="1"/>
      <c r="AD64" s="1"/>
      <c r="AE64" s="1"/>
      <c r="AF64" s="1"/>
      <c r="AG64" s="1"/>
      <c r="AH64" s="1"/>
      <c r="AI64" s="1"/>
      <c r="AJ64" s="1"/>
      <c r="AK64" s="1"/>
    </row>
    <row r="65" spans="1:37" ht="16.5" customHeight="1" x14ac:dyDescent="0.25">
      <c r="A65" s="11"/>
      <c r="B65" s="167" t="s">
        <v>112</v>
      </c>
      <c r="C65" s="167"/>
      <c r="D65" s="72"/>
      <c r="E65" s="77" t="s">
        <v>113</v>
      </c>
      <c r="F65" s="87"/>
      <c r="G65" s="11"/>
      <c r="H65" s="11"/>
      <c r="I65" s="11"/>
      <c r="J65" s="11"/>
      <c r="K65" s="11"/>
      <c r="L65" s="11"/>
      <c r="M65" s="11"/>
      <c r="N65" s="11"/>
      <c r="O65" s="11"/>
      <c r="P65" s="11"/>
      <c r="Q65" s="11"/>
      <c r="R65" s="11"/>
      <c r="S65" s="1"/>
      <c r="T65" s="1"/>
      <c r="U65" s="1"/>
      <c r="V65" s="1"/>
      <c r="W65" s="1"/>
      <c r="X65" s="1"/>
      <c r="Y65" s="1"/>
      <c r="Z65" s="1"/>
      <c r="AA65" s="1"/>
      <c r="AB65" s="1"/>
      <c r="AC65" s="1"/>
      <c r="AD65" s="1"/>
      <c r="AE65" s="1"/>
      <c r="AF65" s="1"/>
      <c r="AG65" s="1"/>
      <c r="AH65" s="1"/>
      <c r="AI65" s="1"/>
      <c r="AJ65" s="1"/>
      <c r="AK65" s="1"/>
    </row>
    <row r="66" spans="1:37" ht="16.5" customHeight="1" x14ac:dyDescent="0.25">
      <c r="A66" s="11"/>
      <c r="B66" s="166" t="s">
        <v>114</v>
      </c>
      <c r="C66" s="166"/>
      <c r="D66" s="73"/>
      <c r="E66" s="50" t="s">
        <v>84</v>
      </c>
      <c r="F66" s="73"/>
      <c r="G66" s="11"/>
      <c r="H66" s="11"/>
      <c r="I66" s="11"/>
      <c r="J66" s="11"/>
      <c r="K66" s="11"/>
      <c r="L66" s="11"/>
      <c r="M66" s="11"/>
      <c r="N66" s="11"/>
      <c r="O66" s="11"/>
      <c r="P66" s="11"/>
      <c r="Q66" s="11"/>
      <c r="R66" s="11"/>
      <c r="S66" s="1"/>
      <c r="T66" s="1"/>
      <c r="U66" s="1"/>
      <c r="V66" s="1"/>
      <c r="W66" s="1"/>
      <c r="X66" s="1"/>
      <c r="Y66" s="1"/>
      <c r="Z66" s="1"/>
      <c r="AA66" s="1"/>
      <c r="AB66" s="1"/>
      <c r="AC66" s="1"/>
      <c r="AD66" s="1"/>
      <c r="AE66" s="1"/>
      <c r="AF66" s="1"/>
      <c r="AG66" s="1"/>
      <c r="AH66" s="1"/>
      <c r="AI66" s="1"/>
      <c r="AJ66" s="1"/>
      <c r="AK66" s="1"/>
    </row>
    <row r="67" spans="1:37" ht="16.5" customHeight="1" x14ac:dyDescent="0.25">
      <c r="A67" s="11"/>
      <c r="B67" s="168" t="s">
        <v>115</v>
      </c>
      <c r="C67" s="168"/>
      <c r="D67" s="168"/>
      <c r="E67" s="168"/>
      <c r="F67" s="82">
        <f>IFERROR(SUM(D61:D66)+SUM(F61:F66),)</f>
        <v>0</v>
      </c>
      <c r="G67" s="11"/>
      <c r="H67" s="11"/>
      <c r="I67" s="11"/>
      <c r="J67" s="11"/>
      <c r="K67" s="11"/>
      <c r="L67" s="11"/>
      <c r="M67" s="11"/>
      <c r="N67" s="11"/>
      <c r="O67" s="11"/>
      <c r="P67" s="11"/>
      <c r="Q67" s="11"/>
      <c r="R67" s="11"/>
      <c r="S67" s="1"/>
      <c r="T67" s="1"/>
      <c r="U67" s="1"/>
      <c r="V67" s="1"/>
      <c r="W67" s="1"/>
      <c r="X67" s="1"/>
      <c r="Y67" s="1"/>
      <c r="Z67" s="1"/>
      <c r="AA67" s="1"/>
      <c r="AB67" s="1"/>
      <c r="AC67" s="1"/>
      <c r="AD67" s="1"/>
      <c r="AE67" s="1"/>
      <c r="AF67" s="1"/>
      <c r="AG67" s="1"/>
      <c r="AH67" s="1"/>
      <c r="AI67" s="1"/>
      <c r="AJ67" s="1"/>
      <c r="AK67" s="1"/>
    </row>
    <row r="68" spans="1:37" s="11" customFormat="1" ht="16.5" customHeight="1" x14ac:dyDescent="0.25">
      <c r="S68" s="1"/>
      <c r="T68" s="1"/>
      <c r="U68" s="1"/>
      <c r="V68" s="1"/>
      <c r="W68" s="1"/>
      <c r="X68" s="1"/>
      <c r="Y68" s="1"/>
      <c r="Z68" s="1"/>
      <c r="AA68" s="1"/>
      <c r="AB68" s="1"/>
      <c r="AC68" s="1"/>
      <c r="AD68" s="1"/>
      <c r="AE68" s="1"/>
      <c r="AF68" s="1"/>
      <c r="AG68" s="1"/>
      <c r="AH68" s="1"/>
      <c r="AI68" s="1"/>
      <c r="AJ68" s="1"/>
      <c r="AK68" s="1"/>
    </row>
    <row r="69" spans="1:37" ht="16.5" customHeight="1" x14ac:dyDescent="0.25">
      <c r="A69" s="11"/>
      <c r="B69" s="160" t="s">
        <v>116</v>
      </c>
      <c r="C69" s="161"/>
      <c r="D69" s="161"/>
      <c r="E69" s="161"/>
      <c r="F69" s="161"/>
      <c r="G69" s="162"/>
      <c r="H69" s="1"/>
      <c r="I69" s="1"/>
      <c r="J69" s="1"/>
      <c r="K69" s="11"/>
      <c r="L69" s="11"/>
      <c r="M69" s="11"/>
      <c r="N69" s="11"/>
      <c r="O69" s="11"/>
      <c r="P69" s="11"/>
      <c r="Q69" s="11"/>
      <c r="R69" s="11"/>
      <c r="S69" s="1"/>
      <c r="T69" s="1"/>
      <c r="U69" s="1"/>
      <c r="V69" s="1"/>
      <c r="W69" s="1"/>
      <c r="X69" s="1"/>
      <c r="Y69" s="1"/>
      <c r="Z69" s="1"/>
      <c r="AA69" s="1"/>
      <c r="AB69" s="1"/>
      <c r="AC69" s="1"/>
      <c r="AD69" s="1"/>
      <c r="AE69" s="1"/>
      <c r="AF69" s="1"/>
      <c r="AG69" s="1"/>
      <c r="AH69" s="1"/>
      <c r="AI69" s="1"/>
      <c r="AJ69" s="1"/>
      <c r="AK69" s="1"/>
    </row>
    <row r="70" spans="1:37" ht="16.5" customHeight="1" x14ac:dyDescent="0.25">
      <c r="A70" s="11"/>
      <c r="B70" s="165" t="s">
        <v>87</v>
      </c>
      <c r="C70" s="165"/>
      <c r="D70" s="84" t="s">
        <v>88</v>
      </c>
      <c r="E70" s="84" t="s">
        <v>89</v>
      </c>
      <c r="F70" s="84" t="s">
        <v>90</v>
      </c>
      <c r="G70" s="84" t="s">
        <v>91</v>
      </c>
      <c r="H70" s="1"/>
      <c r="I70" s="1"/>
      <c r="J70" s="1"/>
      <c r="K70" s="11"/>
      <c r="L70" s="11"/>
      <c r="M70" s="11"/>
      <c r="N70" s="11"/>
      <c r="O70" s="11"/>
      <c r="P70" s="11"/>
      <c r="Q70" s="11"/>
      <c r="R70" s="11"/>
      <c r="S70" s="1"/>
      <c r="T70" s="1"/>
      <c r="U70" s="1"/>
      <c r="V70" s="1"/>
      <c r="W70" s="1"/>
      <c r="X70" s="1"/>
      <c r="Y70" s="1"/>
      <c r="Z70" s="1"/>
      <c r="AA70" s="1"/>
      <c r="AB70" s="1"/>
      <c r="AC70" s="1"/>
      <c r="AD70" s="1"/>
      <c r="AE70" s="1"/>
      <c r="AF70" s="1"/>
      <c r="AG70" s="1"/>
      <c r="AH70" s="1"/>
      <c r="AI70" s="1"/>
      <c r="AJ70" s="1"/>
      <c r="AK70" s="1"/>
    </row>
    <row r="71" spans="1:37" ht="16.5" customHeight="1" x14ac:dyDescent="0.25">
      <c r="A71" s="11"/>
      <c r="B71" s="166"/>
      <c r="C71" s="166"/>
      <c r="D71" s="78"/>
      <c r="E71" s="85"/>
      <c r="F71" s="86">
        <f>D71*E71</f>
        <v>0</v>
      </c>
      <c r="G71" s="78"/>
      <c r="H71" s="1"/>
      <c r="I71" s="1"/>
      <c r="J71" s="1"/>
      <c r="K71" s="11"/>
      <c r="L71" s="11"/>
      <c r="M71" s="11"/>
      <c r="N71" s="11"/>
      <c r="O71" s="11"/>
      <c r="P71" s="11"/>
      <c r="Q71" s="11"/>
      <c r="R71" s="11"/>
      <c r="S71" s="1"/>
      <c r="T71" s="1"/>
      <c r="U71" s="1"/>
      <c r="V71" s="1"/>
      <c r="W71" s="1"/>
      <c r="X71" s="1"/>
      <c r="Y71" s="1"/>
      <c r="Z71" s="1"/>
      <c r="AA71" s="1"/>
      <c r="AB71" s="1"/>
      <c r="AC71" s="1"/>
      <c r="AD71" s="1"/>
      <c r="AE71" s="1"/>
      <c r="AF71" s="1"/>
      <c r="AG71" s="1"/>
      <c r="AH71" s="1"/>
      <c r="AI71" s="1"/>
      <c r="AJ71" s="1"/>
      <c r="AK71" s="1"/>
    </row>
    <row r="72" spans="1:37" ht="16.5" customHeight="1" x14ac:dyDescent="0.25">
      <c r="A72" s="11"/>
      <c r="B72" s="167"/>
      <c r="C72" s="167"/>
      <c r="D72" s="87"/>
      <c r="E72" s="88"/>
      <c r="F72" s="86">
        <f t="shared" ref="F72:F73" si="1">D72*E72</f>
        <v>0</v>
      </c>
      <c r="G72" s="87"/>
      <c r="H72" s="1"/>
      <c r="I72" s="1"/>
      <c r="J72" s="11"/>
      <c r="K72" s="11"/>
      <c r="L72" s="11"/>
      <c r="M72" s="11"/>
      <c r="N72" s="11"/>
      <c r="O72" s="11"/>
      <c r="P72" s="11"/>
      <c r="Q72" s="11"/>
      <c r="R72" s="11"/>
      <c r="S72" s="1"/>
      <c r="T72" s="1"/>
      <c r="U72" s="1"/>
      <c r="V72" s="1"/>
      <c r="W72" s="1"/>
      <c r="X72" s="1"/>
      <c r="Y72" s="1"/>
      <c r="Z72" s="1"/>
      <c r="AA72" s="1"/>
      <c r="AB72" s="1"/>
      <c r="AC72" s="1"/>
      <c r="AD72" s="1"/>
      <c r="AE72" s="1"/>
      <c r="AF72" s="1"/>
      <c r="AG72" s="1"/>
      <c r="AH72" s="1"/>
      <c r="AI72" s="1"/>
      <c r="AJ72" s="1"/>
      <c r="AK72" s="1"/>
    </row>
    <row r="73" spans="1:37" ht="16.5" customHeight="1" x14ac:dyDescent="0.25">
      <c r="A73" s="11"/>
      <c r="B73" s="166"/>
      <c r="C73" s="166"/>
      <c r="D73" s="78"/>
      <c r="E73" s="85"/>
      <c r="F73" s="86">
        <f t="shared" si="1"/>
        <v>0</v>
      </c>
      <c r="G73" s="78"/>
      <c r="H73" s="11"/>
      <c r="I73" s="11"/>
      <c r="J73" s="11"/>
      <c r="K73" s="11"/>
      <c r="L73" s="11"/>
      <c r="M73" s="11"/>
      <c r="N73" s="11"/>
      <c r="O73" s="11"/>
      <c r="P73" s="11"/>
      <c r="Q73" s="11"/>
      <c r="R73" s="11"/>
      <c r="S73" s="1"/>
      <c r="T73" s="1"/>
      <c r="U73" s="1"/>
      <c r="V73" s="1"/>
      <c r="W73" s="1"/>
      <c r="X73" s="1"/>
      <c r="Y73" s="1"/>
      <c r="Z73" s="1"/>
      <c r="AA73" s="1"/>
      <c r="AB73" s="1"/>
      <c r="AC73" s="1"/>
      <c r="AD73" s="1"/>
      <c r="AE73" s="1"/>
      <c r="AF73" s="1"/>
      <c r="AG73" s="1"/>
      <c r="AH73" s="1"/>
      <c r="AI73" s="1"/>
      <c r="AJ73" s="1"/>
      <c r="AK73" s="1"/>
    </row>
    <row r="74" spans="1:37" ht="16.5" customHeight="1" x14ac:dyDescent="0.25">
      <c r="A74" s="11"/>
      <c r="B74" s="168" t="s">
        <v>92</v>
      </c>
      <c r="C74" s="168"/>
      <c r="D74" s="168"/>
      <c r="E74" s="168"/>
      <c r="F74" s="89">
        <f>SUM(F71:F73)</f>
        <v>0</v>
      </c>
      <c r="G74" s="93">
        <f>SUM(G71:G73)</f>
        <v>0</v>
      </c>
      <c r="H74" s="1"/>
      <c r="I74" s="1"/>
      <c r="J74" s="1"/>
      <c r="K74" s="11"/>
      <c r="L74" s="11"/>
      <c r="M74" s="11"/>
      <c r="N74" s="11"/>
      <c r="O74" s="11"/>
      <c r="P74" s="11"/>
      <c r="Q74" s="11"/>
      <c r="R74" s="11"/>
      <c r="S74" s="1"/>
      <c r="T74" s="1"/>
      <c r="U74" s="1"/>
      <c r="V74" s="1"/>
      <c r="W74" s="1"/>
      <c r="X74" s="1"/>
      <c r="Y74" s="1"/>
      <c r="Z74" s="1"/>
      <c r="AA74" s="1"/>
      <c r="AB74" s="1"/>
      <c r="AC74" s="1"/>
      <c r="AD74" s="1"/>
      <c r="AE74" s="1"/>
      <c r="AF74" s="1"/>
      <c r="AG74" s="1"/>
      <c r="AH74" s="1"/>
      <c r="AI74" s="1"/>
      <c r="AJ74" s="1"/>
      <c r="AK74" s="1"/>
    </row>
    <row r="75" spans="1:37" ht="16.5" customHeight="1" x14ac:dyDescent="0.25">
      <c r="A75" s="11"/>
      <c r="B75" s="11"/>
      <c r="C75" s="11"/>
      <c r="D75" s="11"/>
      <c r="E75" s="11"/>
      <c r="F75" s="11"/>
      <c r="G75" s="11"/>
      <c r="H75" s="11"/>
      <c r="I75" s="11"/>
      <c r="J75" s="11"/>
      <c r="K75" s="11"/>
      <c r="L75" s="11"/>
      <c r="M75" s="11"/>
      <c r="N75" s="11"/>
      <c r="O75" s="11"/>
      <c r="P75" s="11"/>
      <c r="Q75" s="11"/>
      <c r="R75" s="11"/>
      <c r="S75" s="1"/>
      <c r="T75" s="1"/>
      <c r="U75" s="1"/>
      <c r="V75" s="1"/>
      <c r="W75" s="1"/>
      <c r="X75" s="1"/>
      <c r="Y75" s="1"/>
      <c r="Z75" s="1"/>
      <c r="AA75" s="1"/>
      <c r="AB75" s="1"/>
      <c r="AC75" s="1"/>
      <c r="AD75" s="1"/>
      <c r="AE75" s="1"/>
      <c r="AF75" s="1"/>
      <c r="AG75" s="1"/>
      <c r="AH75" s="1"/>
      <c r="AI75" s="1"/>
      <c r="AJ75" s="1"/>
      <c r="AK75" s="1"/>
    </row>
    <row r="76" spans="1:37" ht="16.5" customHeight="1" x14ac:dyDescent="0.25">
      <c r="A76" s="11"/>
      <c r="B76" s="160" t="s">
        <v>117</v>
      </c>
      <c r="C76" s="161"/>
      <c r="D76" s="161"/>
      <c r="E76" s="161"/>
      <c r="F76" s="162"/>
      <c r="G76" s="11"/>
      <c r="H76" s="11"/>
      <c r="I76" s="11"/>
      <c r="J76" s="11"/>
      <c r="K76" s="11"/>
      <c r="L76" s="11"/>
      <c r="M76" s="11"/>
      <c r="N76" s="11"/>
      <c r="O76" s="11"/>
      <c r="P76" s="11"/>
      <c r="Q76" s="11"/>
      <c r="R76" s="11"/>
      <c r="S76" s="1"/>
      <c r="T76" s="1"/>
      <c r="U76" s="1"/>
      <c r="V76" s="1"/>
      <c r="W76" s="1"/>
      <c r="X76" s="1"/>
      <c r="Y76" s="1"/>
      <c r="Z76" s="1"/>
      <c r="AA76" s="1"/>
      <c r="AB76" s="1"/>
      <c r="AC76" s="1"/>
      <c r="AD76" s="1"/>
      <c r="AE76" s="1"/>
      <c r="AF76" s="1"/>
      <c r="AG76" s="1"/>
      <c r="AH76" s="1"/>
      <c r="AI76" s="1"/>
      <c r="AJ76" s="1"/>
      <c r="AK76" s="1"/>
    </row>
    <row r="77" spans="1:37" ht="16.5" customHeight="1" x14ac:dyDescent="0.25">
      <c r="A77" s="11"/>
      <c r="B77" s="156" t="s">
        <v>118</v>
      </c>
      <c r="C77" s="157"/>
      <c r="D77" s="84" t="s">
        <v>119</v>
      </c>
      <c r="E77" s="84" t="s">
        <v>89</v>
      </c>
      <c r="F77" s="84" t="s">
        <v>120</v>
      </c>
      <c r="G77" s="11"/>
      <c r="H77" s="11"/>
      <c r="I77" s="11"/>
      <c r="J77" s="11"/>
      <c r="K77" s="11"/>
      <c r="L77" s="11"/>
      <c r="M77" s="11"/>
      <c r="N77" s="11"/>
      <c r="O77" s="11"/>
      <c r="P77" s="11"/>
      <c r="Q77" s="11"/>
      <c r="R77" s="11"/>
      <c r="S77" s="1"/>
      <c r="T77" s="1"/>
      <c r="U77" s="1"/>
      <c r="V77" s="1"/>
      <c r="W77" s="1"/>
      <c r="X77" s="1"/>
      <c r="Y77" s="1"/>
      <c r="Z77" s="1"/>
      <c r="AA77" s="1"/>
      <c r="AB77" s="1"/>
      <c r="AC77" s="1"/>
      <c r="AD77" s="1"/>
      <c r="AE77" s="1"/>
      <c r="AF77" s="1"/>
      <c r="AG77" s="1"/>
      <c r="AH77" s="1"/>
      <c r="AI77" s="1"/>
      <c r="AJ77" s="1"/>
      <c r="AK77" s="1"/>
    </row>
    <row r="78" spans="1:37" ht="16.5" customHeight="1" x14ac:dyDescent="0.25">
      <c r="A78" s="11"/>
      <c r="B78" s="158"/>
      <c r="C78" s="121"/>
      <c r="D78" s="94"/>
      <c r="E78" s="88"/>
      <c r="F78" s="79"/>
      <c r="G78" s="11"/>
      <c r="H78" s="11"/>
      <c r="I78" s="11"/>
      <c r="J78" s="11"/>
      <c r="K78" s="11"/>
      <c r="L78" s="11"/>
      <c r="M78" s="11"/>
      <c r="N78" s="11"/>
      <c r="O78" s="11"/>
      <c r="P78" s="11"/>
      <c r="Q78" s="11"/>
      <c r="R78" s="11"/>
      <c r="S78" s="1"/>
      <c r="T78" s="1"/>
      <c r="U78" s="1"/>
      <c r="V78" s="1"/>
      <c r="W78" s="1"/>
      <c r="X78" s="1"/>
      <c r="Y78" s="1"/>
      <c r="Z78" s="1"/>
      <c r="AA78" s="1"/>
      <c r="AB78" s="1"/>
      <c r="AC78" s="1"/>
      <c r="AD78" s="1"/>
      <c r="AE78" s="1"/>
      <c r="AF78" s="1"/>
      <c r="AG78" s="1"/>
      <c r="AH78" s="1"/>
      <c r="AI78" s="1"/>
      <c r="AJ78" s="1"/>
      <c r="AK78" s="1"/>
    </row>
    <row r="79" spans="1:37" ht="16.5" customHeight="1" x14ac:dyDescent="0.25">
      <c r="A79" s="11"/>
      <c r="B79" s="159"/>
      <c r="C79" s="118"/>
      <c r="D79" s="95"/>
      <c r="E79" s="85"/>
      <c r="F79" s="80"/>
      <c r="G79" s="11"/>
      <c r="H79" s="11"/>
      <c r="I79" s="11"/>
      <c r="J79" s="11"/>
      <c r="K79" s="11"/>
      <c r="L79" s="11"/>
      <c r="M79" s="11"/>
      <c r="N79" s="11"/>
      <c r="O79" s="11"/>
      <c r="P79" s="11"/>
      <c r="Q79" s="11"/>
      <c r="R79" s="11"/>
      <c r="S79" s="1"/>
      <c r="T79" s="1"/>
      <c r="U79" s="1"/>
      <c r="V79" s="1"/>
      <c r="W79" s="1"/>
      <c r="X79" s="1"/>
      <c r="Y79" s="1"/>
      <c r="Z79" s="1"/>
      <c r="AA79" s="1"/>
      <c r="AB79" s="1"/>
      <c r="AC79" s="1"/>
      <c r="AD79" s="1"/>
      <c r="AE79" s="1"/>
      <c r="AF79" s="1"/>
      <c r="AG79" s="1"/>
      <c r="AH79" s="1"/>
      <c r="AI79" s="1"/>
      <c r="AJ79" s="1"/>
      <c r="AK79" s="1"/>
    </row>
    <row r="80" spans="1:37" ht="16.5" customHeight="1" x14ac:dyDescent="0.25">
      <c r="A80" s="11"/>
      <c r="B80" s="158"/>
      <c r="C80" s="121"/>
      <c r="D80" s="94"/>
      <c r="E80" s="88"/>
      <c r="F80" s="79"/>
      <c r="G80" s="11"/>
      <c r="H80" s="11"/>
      <c r="I80" s="11"/>
      <c r="J80" s="11"/>
      <c r="K80" s="11"/>
      <c r="L80" s="11"/>
      <c r="M80" s="11"/>
      <c r="N80" s="11"/>
      <c r="O80" s="11"/>
      <c r="P80" s="11"/>
      <c r="Q80" s="11"/>
      <c r="R80" s="11"/>
      <c r="S80" s="1"/>
      <c r="T80" s="1"/>
      <c r="U80" s="1"/>
      <c r="V80" s="1"/>
      <c r="W80" s="1"/>
      <c r="X80" s="1"/>
      <c r="Y80" s="1"/>
      <c r="Z80" s="1"/>
      <c r="AA80" s="1"/>
      <c r="AB80" s="1"/>
      <c r="AC80" s="1"/>
      <c r="AD80" s="1"/>
      <c r="AE80" s="1"/>
      <c r="AF80" s="1"/>
      <c r="AG80" s="1"/>
      <c r="AH80" s="1"/>
      <c r="AI80" s="1"/>
      <c r="AJ80" s="1"/>
      <c r="AK80" s="1"/>
    </row>
    <row r="81" spans="1:37" ht="16.5" customHeight="1" x14ac:dyDescent="0.25">
      <c r="A81" s="11"/>
      <c r="B81" s="160" t="s">
        <v>121</v>
      </c>
      <c r="C81" s="161"/>
      <c r="D81" s="161"/>
      <c r="E81" s="162"/>
      <c r="F81" s="74">
        <f>SUM(F78:F80)</f>
        <v>0</v>
      </c>
      <c r="G81" s="11"/>
      <c r="H81" s="11"/>
      <c r="I81" s="11"/>
      <c r="J81" s="11"/>
      <c r="K81" s="11"/>
      <c r="L81" s="11"/>
      <c r="M81" s="11"/>
      <c r="N81" s="11"/>
      <c r="O81" s="11"/>
      <c r="P81" s="11"/>
      <c r="Q81" s="11"/>
      <c r="R81" s="11"/>
      <c r="S81" s="1"/>
      <c r="T81" s="1"/>
      <c r="U81" s="1"/>
      <c r="V81" s="1"/>
      <c r="W81" s="1"/>
      <c r="X81" s="1"/>
      <c r="Y81" s="1"/>
      <c r="Z81" s="1"/>
      <c r="AA81" s="1"/>
      <c r="AB81" s="1"/>
      <c r="AC81" s="1"/>
      <c r="AD81" s="1"/>
      <c r="AE81" s="1"/>
      <c r="AF81" s="1"/>
      <c r="AG81" s="1"/>
      <c r="AH81" s="1"/>
      <c r="AI81" s="1"/>
      <c r="AJ81" s="1"/>
      <c r="AK81" s="1"/>
    </row>
    <row r="82" spans="1:37" s="11" customFormat="1" ht="16.5" customHeight="1" thickBot="1" x14ac:dyDescent="0.3">
      <c r="S82" s="1"/>
      <c r="T82" s="1"/>
      <c r="U82" s="1"/>
      <c r="V82" s="1"/>
      <c r="W82" s="1"/>
      <c r="X82" s="1"/>
      <c r="Y82" s="1"/>
      <c r="Z82" s="1"/>
      <c r="AA82" s="1"/>
      <c r="AB82" s="1"/>
      <c r="AC82" s="1"/>
      <c r="AD82" s="1"/>
      <c r="AE82" s="1"/>
      <c r="AF82" s="1"/>
      <c r="AG82" s="1"/>
      <c r="AH82" s="1"/>
      <c r="AI82" s="1"/>
      <c r="AJ82" s="1"/>
      <c r="AK82" s="1"/>
    </row>
    <row r="83" spans="1:37" ht="16.5" customHeight="1" thickBot="1" x14ac:dyDescent="0.3">
      <c r="A83" s="11"/>
      <c r="B83" s="163" t="s">
        <v>122</v>
      </c>
      <c r="C83" s="164"/>
      <c r="D83" s="92">
        <f>D51+D58-F67-F74-G74-F81</f>
        <v>0</v>
      </c>
      <c r="E83" s="11"/>
      <c r="F83" s="11"/>
      <c r="G83" s="11"/>
      <c r="H83" s="11"/>
      <c r="I83" s="11"/>
      <c r="J83" s="11"/>
      <c r="K83" s="11"/>
      <c r="L83" s="11"/>
      <c r="M83" s="11"/>
      <c r="N83" s="11"/>
      <c r="O83" s="11"/>
      <c r="P83" s="11"/>
      <c r="Q83" s="11"/>
      <c r="R83" s="11"/>
      <c r="S83" s="1"/>
      <c r="T83" s="1"/>
      <c r="U83" s="1"/>
      <c r="V83" s="1"/>
      <c r="W83" s="1"/>
      <c r="X83" s="1"/>
      <c r="Y83" s="1"/>
      <c r="Z83" s="1"/>
      <c r="AA83" s="1"/>
      <c r="AB83" s="1"/>
      <c r="AC83" s="1"/>
      <c r="AD83" s="1"/>
      <c r="AE83" s="1"/>
      <c r="AF83" s="1"/>
      <c r="AG83" s="1"/>
      <c r="AH83" s="1"/>
      <c r="AI83" s="1"/>
      <c r="AJ83" s="1"/>
      <c r="AK83" s="1"/>
    </row>
    <row r="84" spans="1:37" ht="16.5" customHeight="1" x14ac:dyDescent="0.25">
      <c r="A84" s="11"/>
      <c r="B84" s="11"/>
      <c r="C84" s="11"/>
      <c r="D84" s="11"/>
      <c r="E84" s="11"/>
      <c r="F84" s="11"/>
      <c r="G84" s="11"/>
      <c r="H84" s="11"/>
      <c r="I84" s="11"/>
      <c r="J84" s="11"/>
      <c r="K84" s="11"/>
      <c r="L84" s="11"/>
      <c r="M84" s="11"/>
      <c r="N84" s="11"/>
      <c r="O84" s="11"/>
      <c r="P84" s="11"/>
      <c r="Q84" s="11"/>
      <c r="R84" s="11"/>
      <c r="S84" s="1"/>
      <c r="T84" s="1"/>
      <c r="U84" s="1"/>
      <c r="V84" s="1"/>
      <c r="W84" s="1"/>
      <c r="X84" s="1"/>
      <c r="Y84" s="1"/>
      <c r="Z84" s="1"/>
      <c r="AA84" s="1"/>
      <c r="AB84" s="1"/>
      <c r="AC84" s="1"/>
      <c r="AD84" s="1"/>
      <c r="AE84" s="1"/>
      <c r="AF84" s="1"/>
      <c r="AG84" s="1"/>
      <c r="AH84" s="1"/>
      <c r="AI84" s="1"/>
      <c r="AJ84" s="1"/>
      <c r="AK84" s="1"/>
    </row>
    <row r="85" spans="1:37" ht="16.5" customHeight="1" x14ac:dyDescent="0.25">
      <c r="A85" s="11"/>
      <c r="B85" s="147" t="s">
        <v>123</v>
      </c>
      <c r="C85" s="148"/>
      <c r="D85" s="148"/>
      <c r="E85" s="148"/>
      <c r="F85" s="148"/>
      <c r="G85" s="148"/>
      <c r="H85" s="148"/>
      <c r="I85" s="148"/>
      <c r="J85" s="149"/>
      <c r="K85" s="11"/>
      <c r="L85" s="11"/>
      <c r="M85" s="11"/>
      <c r="N85" s="11"/>
      <c r="O85" s="11"/>
      <c r="P85" s="11"/>
      <c r="Q85" s="11"/>
      <c r="R85" s="11"/>
      <c r="S85" s="1"/>
      <c r="T85" s="1"/>
      <c r="U85" s="1"/>
      <c r="V85" s="1"/>
      <c r="W85" s="1"/>
      <c r="X85" s="1"/>
      <c r="Y85" s="1"/>
      <c r="Z85" s="1"/>
      <c r="AA85" s="1"/>
      <c r="AB85" s="1"/>
      <c r="AC85" s="1"/>
      <c r="AD85" s="1"/>
      <c r="AE85" s="1"/>
      <c r="AF85" s="1"/>
      <c r="AG85" s="1"/>
      <c r="AH85" s="1"/>
      <c r="AI85" s="1"/>
      <c r="AJ85" s="1"/>
      <c r="AK85" s="1"/>
    </row>
    <row r="86" spans="1:37" ht="16.5" customHeight="1" x14ac:dyDescent="0.25">
      <c r="A86" s="11"/>
      <c r="B86" s="150"/>
      <c r="C86" s="151"/>
      <c r="D86" s="151"/>
      <c r="E86" s="151"/>
      <c r="F86" s="151"/>
      <c r="G86" s="151"/>
      <c r="H86" s="151"/>
      <c r="I86" s="151"/>
      <c r="J86" s="152"/>
      <c r="K86" s="11"/>
      <c r="L86" s="11"/>
      <c r="M86" s="11"/>
      <c r="N86" s="11"/>
      <c r="O86" s="11"/>
      <c r="P86" s="11"/>
      <c r="Q86" s="11"/>
      <c r="R86" s="11"/>
      <c r="S86" s="1"/>
      <c r="T86" s="1"/>
      <c r="U86" s="1"/>
      <c r="V86" s="1"/>
      <c r="W86" s="1"/>
      <c r="X86" s="1"/>
      <c r="Y86" s="1"/>
      <c r="Z86" s="1"/>
      <c r="AA86" s="1"/>
      <c r="AB86" s="1"/>
      <c r="AC86" s="1"/>
      <c r="AD86" s="1"/>
      <c r="AE86" s="1"/>
      <c r="AF86" s="1"/>
      <c r="AG86" s="1"/>
      <c r="AH86" s="1"/>
      <c r="AI86" s="1"/>
      <c r="AJ86" s="1"/>
      <c r="AK86" s="1"/>
    </row>
    <row r="87" spans="1:37" ht="16.5" customHeight="1" x14ac:dyDescent="0.25">
      <c r="A87" s="11"/>
      <c r="B87" s="150"/>
      <c r="C87" s="151"/>
      <c r="D87" s="151"/>
      <c r="E87" s="151"/>
      <c r="F87" s="151"/>
      <c r="G87" s="151"/>
      <c r="H87" s="151"/>
      <c r="I87" s="151"/>
      <c r="J87" s="152"/>
      <c r="K87" s="11"/>
      <c r="L87" s="11"/>
      <c r="M87" s="11"/>
      <c r="N87" s="11"/>
      <c r="O87" s="11"/>
      <c r="P87" s="11"/>
      <c r="Q87" s="11"/>
      <c r="R87" s="11"/>
      <c r="S87" s="1"/>
      <c r="T87" s="1"/>
      <c r="U87" s="1"/>
      <c r="V87" s="1"/>
      <c r="W87" s="1"/>
      <c r="X87" s="1"/>
      <c r="Y87" s="1"/>
      <c r="Z87" s="1"/>
      <c r="AA87" s="1"/>
      <c r="AB87" s="1"/>
      <c r="AC87" s="1"/>
      <c r="AD87" s="1"/>
      <c r="AE87" s="1"/>
      <c r="AF87" s="1"/>
      <c r="AG87" s="1"/>
      <c r="AH87" s="1"/>
      <c r="AI87" s="1"/>
      <c r="AJ87" s="1"/>
      <c r="AK87" s="1"/>
    </row>
    <row r="88" spans="1:37" ht="16.5" customHeight="1" x14ac:dyDescent="0.25">
      <c r="A88" s="11"/>
      <c r="B88" s="150"/>
      <c r="C88" s="151"/>
      <c r="D88" s="151"/>
      <c r="E88" s="151"/>
      <c r="F88" s="151"/>
      <c r="G88" s="151"/>
      <c r="H88" s="151"/>
      <c r="I88" s="151"/>
      <c r="J88" s="152"/>
      <c r="K88" s="11"/>
      <c r="L88" s="11"/>
      <c r="M88" s="11"/>
      <c r="N88" s="11"/>
      <c r="O88" s="11"/>
      <c r="P88" s="11"/>
      <c r="Q88" s="11"/>
      <c r="R88" s="11"/>
      <c r="S88" s="1"/>
      <c r="T88" s="1"/>
      <c r="U88" s="1"/>
      <c r="V88" s="1"/>
      <c r="W88" s="1"/>
      <c r="X88" s="1"/>
      <c r="Y88" s="1"/>
      <c r="Z88" s="1"/>
      <c r="AA88" s="1"/>
      <c r="AB88" s="1"/>
      <c r="AC88" s="1"/>
      <c r="AD88" s="1"/>
      <c r="AE88" s="1"/>
      <c r="AF88" s="1"/>
      <c r="AG88" s="1"/>
      <c r="AH88" s="1"/>
      <c r="AI88" s="1"/>
      <c r="AJ88" s="1"/>
      <c r="AK88" s="1"/>
    </row>
    <row r="89" spans="1:37" ht="16.5" customHeight="1" x14ac:dyDescent="0.25">
      <c r="A89" s="11"/>
      <c r="B89" s="153"/>
      <c r="C89" s="154"/>
      <c r="D89" s="154"/>
      <c r="E89" s="154"/>
      <c r="F89" s="154"/>
      <c r="G89" s="154"/>
      <c r="H89" s="154"/>
      <c r="I89" s="154"/>
      <c r="J89" s="155"/>
      <c r="K89" s="11"/>
      <c r="L89" s="11"/>
      <c r="M89" s="11"/>
      <c r="N89" s="11"/>
      <c r="O89" s="11"/>
      <c r="P89" s="11"/>
      <c r="Q89" s="11"/>
      <c r="R89" s="11"/>
      <c r="S89" s="1"/>
      <c r="T89" s="1"/>
      <c r="U89" s="1"/>
      <c r="V89" s="1"/>
      <c r="W89" s="1"/>
      <c r="X89" s="1"/>
      <c r="Y89" s="1"/>
      <c r="Z89" s="1"/>
      <c r="AA89" s="1"/>
      <c r="AB89" s="1"/>
      <c r="AC89" s="1"/>
      <c r="AD89" s="1"/>
      <c r="AE89" s="1"/>
      <c r="AF89" s="1"/>
      <c r="AG89" s="1"/>
      <c r="AH89" s="1"/>
      <c r="AI89" s="1"/>
      <c r="AJ89" s="1"/>
      <c r="AK89" s="1"/>
    </row>
    <row r="90" spans="1:37" ht="16.5" customHeight="1" x14ac:dyDescent="0.25">
      <c r="A90" s="11"/>
      <c r="B90" s="96"/>
      <c r="C90" s="96"/>
      <c r="D90" s="96"/>
      <c r="E90" s="11"/>
      <c r="F90" s="11"/>
      <c r="G90" s="11"/>
      <c r="H90" s="11"/>
      <c r="I90" s="11"/>
      <c r="J90" s="11"/>
      <c r="K90" s="11"/>
      <c r="L90" s="11"/>
      <c r="M90" s="11"/>
      <c r="N90" s="11"/>
      <c r="O90" s="11"/>
      <c r="P90" s="11"/>
      <c r="Q90" s="11"/>
      <c r="R90" s="11"/>
      <c r="S90" s="1"/>
      <c r="T90" s="1"/>
      <c r="U90" s="1"/>
      <c r="V90" s="1"/>
      <c r="W90" s="1"/>
      <c r="X90" s="1"/>
      <c r="Y90" s="1"/>
      <c r="Z90" s="1"/>
      <c r="AA90" s="1"/>
      <c r="AB90" s="1"/>
      <c r="AC90" s="1"/>
      <c r="AD90" s="1"/>
      <c r="AE90" s="1"/>
      <c r="AF90" s="1"/>
      <c r="AG90" s="1"/>
      <c r="AH90" s="1"/>
      <c r="AI90" s="1"/>
      <c r="AJ90" s="1"/>
      <c r="AK90" s="1"/>
    </row>
    <row r="91" spans="1:37" ht="16.5" customHeight="1" x14ac:dyDescent="0.25">
      <c r="A91" s="11"/>
      <c r="B91" s="96"/>
      <c r="C91" s="96"/>
      <c r="D91" s="96"/>
      <c r="E91" s="11"/>
      <c r="F91" s="11"/>
      <c r="G91" s="11"/>
      <c r="H91" s="11"/>
      <c r="I91" s="11"/>
      <c r="J91" s="11"/>
      <c r="K91" s="11"/>
      <c r="L91" s="11"/>
      <c r="M91" s="11"/>
      <c r="N91" s="11"/>
      <c r="O91" s="11"/>
      <c r="P91" s="11"/>
      <c r="Q91" s="11"/>
      <c r="R91" s="11"/>
      <c r="S91" s="1"/>
      <c r="T91" s="1"/>
      <c r="U91" s="1"/>
      <c r="V91" s="1"/>
      <c r="W91" s="1"/>
      <c r="X91" s="1"/>
      <c r="Y91" s="1"/>
      <c r="Z91" s="1"/>
      <c r="AA91" s="1"/>
      <c r="AB91" s="1"/>
      <c r="AC91" s="1"/>
      <c r="AD91" s="1"/>
      <c r="AE91" s="1"/>
      <c r="AF91" s="1"/>
      <c r="AG91" s="1"/>
      <c r="AH91" s="1"/>
      <c r="AI91" s="1"/>
      <c r="AJ91" s="1"/>
      <c r="AK91" s="1"/>
    </row>
    <row r="92" spans="1:37" ht="16.5" customHeight="1" x14ac:dyDescent="0.25">
      <c r="A92" s="11"/>
      <c r="B92" s="96"/>
      <c r="C92" s="96"/>
      <c r="D92" s="96"/>
      <c r="E92" s="11"/>
      <c r="F92" s="11"/>
      <c r="G92" s="11"/>
      <c r="H92" s="11"/>
      <c r="I92" s="11"/>
      <c r="J92" s="11"/>
      <c r="K92" s="11"/>
      <c r="L92" s="11"/>
      <c r="M92" s="11"/>
      <c r="N92" s="11"/>
      <c r="O92" s="11"/>
      <c r="P92" s="11"/>
      <c r="Q92" s="11"/>
      <c r="R92" s="11"/>
      <c r="S92" s="1"/>
      <c r="T92" s="1"/>
      <c r="U92" s="1"/>
      <c r="V92" s="1"/>
      <c r="W92" s="1"/>
      <c r="X92" s="1"/>
      <c r="Y92" s="1"/>
      <c r="Z92" s="1"/>
      <c r="AA92" s="1"/>
      <c r="AB92" s="1"/>
      <c r="AC92" s="1"/>
      <c r="AD92" s="1"/>
      <c r="AE92" s="1"/>
      <c r="AF92" s="1"/>
      <c r="AG92" s="1"/>
      <c r="AH92" s="1"/>
      <c r="AI92" s="1"/>
      <c r="AJ92" s="1"/>
      <c r="AK92" s="1"/>
    </row>
    <row r="93" spans="1:37" ht="16.5" customHeight="1" x14ac:dyDescent="0.25">
      <c r="A93" s="11"/>
      <c r="B93" s="96"/>
      <c r="C93" s="96"/>
      <c r="D93" s="96"/>
      <c r="E93" s="11"/>
      <c r="F93" s="11"/>
      <c r="G93" s="11"/>
      <c r="H93" s="11"/>
      <c r="I93" s="11"/>
      <c r="J93" s="11"/>
      <c r="K93" s="11"/>
      <c r="L93" s="11"/>
      <c r="M93" s="11"/>
      <c r="N93" s="11"/>
      <c r="O93" s="11"/>
      <c r="P93" s="11"/>
      <c r="Q93" s="11"/>
      <c r="R93" s="11"/>
      <c r="S93" s="1"/>
      <c r="T93" s="1"/>
      <c r="U93" s="1"/>
      <c r="V93" s="1"/>
      <c r="W93" s="1"/>
      <c r="X93" s="1"/>
      <c r="Y93" s="1"/>
      <c r="Z93" s="1"/>
      <c r="AA93" s="1"/>
      <c r="AB93" s="1"/>
      <c r="AC93" s="1"/>
      <c r="AD93" s="1"/>
      <c r="AE93" s="1"/>
      <c r="AF93" s="1"/>
      <c r="AG93" s="1"/>
      <c r="AH93" s="1"/>
      <c r="AI93" s="1"/>
      <c r="AJ93" s="1"/>
      <c r="AK93" s="1"/>
    </row>
    <row r="94" spans="1:37" ht="16.5" customHeight="1" x14ac:dyDescent="0.25">
      <c r="A94" s="11"/>
      <c r="B94" s="96"/>
      <c r="C94" s="96"/>
      <c r="D94" s="96"/>
      <c r="E94" s="11"/>
      <c r="F94" s="11"/>
      <c r="G94" s="11"/>
      <c r="H94" s="11"/>
      <c r="I94" s="11"/>
      <c r="J94" s="11"/>
      <c r="K94" s="11"/>
      <c r="L94" s="11"/>
      <c r="M94" s="11"/>
      <c r="N94" s="11"/>
      <c r="O94" s="11"/>
      <c r="P94" s="11"/>
      <c r="Q94" s="11"/>
      <c r="R94" s="11"/>
      <c r="S94" s="1"/>
      <c r="T94" s="1"/>
      <c r="U94" s="1"/>
      <c r="V94" s="1"/>
      <c r="W94" s="1"/>
      <c r="X94" s="1"/>
      <c r="Y94" s="1"/>
      <c r="Z94" s="1"/>
      <c r="AA94" s="1"/>
      <c r="AB94" s="1"/>
      <c r="AC94" s="1"/>
      <c r="AD94" s="1"/>
      <c r="AE94" s="1"/>
      <c r="AF94" s="1"/>
      <c r="AG94" s="1"/>
      <c r="AH94" s="1"/>
      <c r="AI94" s="1"/>
      <c r="AJ94" s="1"/>
      <c r="AK94" s="1"/>
    </row>
    <row r="95" spans="1:37" ht="16.5" customHeight="1" x14ac:dyDescent="0.25">
      <c r="A95" s="11"/>
      <c r="B95" s="96"/>
      <c r="C95" s="96"/>
      <c r="D95" s="96"/>
      <c r="E95" s="11"/>
      <c r="F95" s="11"/>
      <c r="G95" s="11"/>
      <c r="H95" s="11"/>
      <c r="I95" s="11"/>
      <c r="J95" s="11"/>
      <c r="K95" s="11"/>
      <c r="L95" s="11"/>
      <c r="M95" s="11"/>
      <c r="N95" s="11"/>
      <c r="O95" s="11"/>
      <c r="P95" s="11"/>
      <c r="Q95" s="11"/>
      <c r="R95" s="11"/>
      <c r="S95" s="1"/>
      <c r="T95" s="1"/>
      <c r="U95" s="1"/>
      <c r="V95" s="1"/>
      <c r="W95" s="1"/>
      <c r="X95" s="1"/>
      <c r="Y95" s="1"/>
      <c r="Z95" s="1"/>
      <c r="AA95" s="1"/>
      <c r="AB95" s="1"/>
      <c r="AC95" s="1"/>
      <c r="AD95" s="1"/>
      <c r="AE95" s="1"/>
      <c r="AF95" s="1"/>
      <c r="AG95" s="1"/>
      <c r="AH95" s="1"/>
      <c r="AI95" s="1"/>
      <c r="AJ95" s="1"/>
      <c r="AK95" s="1"/>
    </row>
    <row r="96" spans="1:37" ht="16.5" customHeight="1" x14ac:dyDescent="0.25">
      <c r="A96" s="11"/>
      <c r="B96" s="96"/>
      <c r="C96" s="96"/>
      <c r="D96" s="96"/>
      <c r="E96" s="11"/>
      <c r="F96" s="11"/>
      <c r="G96" s="11"/>
      <c r="H96" s="11"/>
      <c r="I96" s="11"/>
      <c r="J96" s="11"/>
      <c r="K96" s="11"/>
      <c r="L96" s="11"/>
      <c r="M96" s="11"/>
      <c r="N96" s="11"/>
      <c r="O96" s="11"/>
      <c r="P96" s="11"/>
      <c r="Q96" s="11"/>
      <c r="R96" s="11"/>
      <c r="S96" s="1"/>
      <c r="T96" s="1"/>
      <c r="U96" s="1"/>
      <c r="V96" s="1"/>
      <c r="W96" s="1"/>
      <c r="X96" s="1"/>
      <c r="Y96" s="1"/>
      <c r="Z96" s="1"/>
      <c r="AA96" s="1"/>
      <c r="AB96" s="1"/>
      <c r="AC96" s="1"/>
      <c r="AD96" s="1"/>
      <c r="AE96" s="1"/>
      <c r="AF96" s="1"/>
      <c r="AG96" s="1"/>
      <c r="AH96" s="1"/>
      <c r="AI96" s="1"/>
      <c r="AJ96" s="1"/>
      <c r="AK96" s="1"/>
    </row>
    <row r="97" spans="1:37" ht="16.5" customHeight="1" x14ac:dyDescent="0.25">
      <c r="A97" s="11"/>
      <c r="B97" s="96"/>
      <c r="C97" s="96"/>
      <c r="D97" s="96"/>
      <c r="E97" s="11"/>
      <c r="F97" s="11"/>
      <c r="G97" s="11"/>
      <c r="H97" s="11"/>
      <c r="I97" s="11"/>
      <c r="J97" s="11"/>
      <c r="K97" s="11"/>
      <c r="L97" s="11"/>
      <c r="M97" s="11"/>
      <c r="N97" s="11"/>
      <c r="O97" s="11"/>
      <c r="P97" s="11"/>
      <c r="Q97" s="11"/>
      <c r="R97" s="11"/>
      <c r="S97" s="1"/>
      <c r="T97" s="1"/>
      <c r="U97" s="1"/>
      <c r="V97" s="1"/>
      <c r="W97" s="1"/>
      <c r="X97" s="1"/>
      <c r="Y97" s="1"/>
      <c r="Z97" s="1"/>
      <c r="AA97" s="1"/>
      <c r="AB97" s="1"/>
      <c r="AC97" s="1"/>
      <c r="AD97" s="1"/>
      <c r="AE97" s="1"/>
      <c r="AF97" s="1"/>
      <c r="AG97" s="1"/>
      <c r="AH97" s="1"/>
      <c r="AI97" s="1"/>
      <c r="AJ97" s="1"/>
      <c r="AK97" s="1"/>
    </row>
    <row r="98" spans="1:37" ht="16.5" customHeight="1" x14ac:dyDescent="0.25">
      <c r="A98" s="11"/>
      <c r="B98" s="96"/>
      <c r="C98" s="96"/>
      <c r="D98" s="96"/>
      <c r="E98" s="11"/>
      <c r="F98" s="11"/>
      <c r="G98" s="11"/>
      <c r="H98" s="11"/>
      <c r="I98" s="11"/>
      <c r="J98" s="11"/>
      <c r="K98" s="11"/>
      <c r="L98" s="11"/>
      <c r="M98" s="11"/>
      <c r="N98" s="11"/>
      <c r="O98" s="11"/>
      <c r="P98" s="11"/>
      <c r="Q98" s="11"/>
      <c r="R98" s="11"/>
      <c r="S98" s="1"/>
      <c r="T98" s="1"/>
      <c r="U98" s="1"/>
      <c r="V98" s="1"/>
      <c r="W98" s="1"/>
      <c r="X98" s="1"/>
      <c r="Y98" s="1"/>
      <c r="Z98" s="1"/>
      <c r="AA98" s="1"/>
      <c r="AB98" s="1"/>
      <c r="AC98" s="1"/>
      <c r="AD98" s="1"/>
      <c r="AE98" s="1"/>
      <c r="AF98" s="1"/>
      <c r="AG98" s="1"/>
      <c r="AH98" s="1"/>
      <c r="AI98" s="1"/>
      <c r="AJ98" s="1"/>
      <c r="AK98" s="1"/>
    </row>
    <row r="99" spans="1:37" ht="16.5" customHeight="1" x14ac:dyDescent="0.25">
      <c r="A99" s="11"/>
      <c r="B99" s="96"/>
      <c r="C99" s="96"/>
      <c r="D99" s="96"/>
      <c r="E99" s="11"/>
      <c r="F99" s="11"/>
      <c r="G99" s="11"/>
      <c r="H99" s="11"/>
      <c r="I99" s="11"/>
      <c r="J99" s="11"/>
      <c r="K99" s="11"/>
      <c r="L99" s="11"/>
      <c r="M99" s="11"/>
      <c r="N99" s="11"/>
      <c r="O99" s="11"/>
      <c r="P99" s="11"/>
      <c r="Q99" s="11"/>
      <c r="R99" s="11"/>
      <c r="S99" s="1"/>
      <c r="T99" s="1"/>
      <c r="U99" s="1"/>
      <c r="V99" s="1"/>
      <c r="W99" s="1"/>
      <c r="X99" s="1"/>
      <c r="Y99" s="1"/>
      <c r="Z99" s="1"/>
      <c r="AA99" s="1"/>
      <c r="AB99" s="1"/>
      <c r="AC99" s="1"/>
      <c r="AD99" s="1"/>
      <c r="AE99" s="1"/>
      <c r="AF99" s="1"/>
      <c r="AG99" s="1"/>
      <c r="AH99" s="1"/>
      <c r="AI99" s="1"/>
      <c r="AJ99" s="1"/>
      <c r="AK99" s="1"/>
    </row>
    <row r="100" spans="1:37" ht="16.5" customHeight="1" x14ac:dyDescent="0.25">
      <c r="A100" s="11"/>
      <c r="B100" s="96"/>
      <c r="C100" s="96"/>
      <c r="D100" s="96"/>
      <c r="E100" s="11"/>
      <c r="F100" s="11"/>
      <c r="G100" s="11"/>
      <c r="H100" s="11"/>
      <c r="I100" s="11"/>
      <c r="J100" s="11"/>
      <c r="K100" s="11"/>
      <c r="L100" s="11"/>
      <c r="M100" s="11"/>
      <c r="N100" s="11"/>
      <c r="O100" s="11"/>
      <c r="P100" s="11"/>
      <c r="Q100" s="11"/>
      <c r="R100" s="11"/>
      <c r="S100" s="1"/>
      <c r="T100" s="1"/>
      <c r="U100" s="1"/>
      <c r="V100" s="1"/>
      <c r="W100" s="1"/>
      <c r="X100" s="1"/>
      <c r="Y100" s="1"/>
      <c r="Z100" s="1"/>
      <c r="AA100" s="1"/>
      <c r="AB100" s="1"/>
      <c r="AC100" s="1"/>
      <c r="AD100" s="1"/>
      <c r="AE100" s="1"/>
      <c r="AF100" s="1"/>
      <c r="AG100" s="1"/>
      <c r="AH100" s="1"/>
      <c r="AI100" s="1"/>
      <c r="AJ100" s="1"/>
      <c r="AK100" s="1"/>
    </row>
    <row r="101" spans="1:37" ht="16.5" customHeight="1" x14ac:dyDescent="0.25">
      <c r="A101" s="11"/>
      <c r="B101" s="96"/>
      <c r="C101" s="96"/>
      <c r="D101" s="96"/>
      <c r="E101" s="11"/>
      <c r="F101" s="11"/>
      <c r="G101" s="11"/>
      <c r="H101" s="11"/>
      <c r="I101" s="11"/>
      <c r="J101" s="11"/>
      <c r="K101" s="11"/>
      <c r="L101" s="11"/>
      <c r="M101" s="11"/>
      <c r="N101" s="11"/>
      <c r="O101" s="11"/>
      <c r="P101" s="11"/>
      <c r="Q101" s="11"/>
      <c r="R101" s="11"/>
      <c r="S101" s="1"/>
      <c r="T101" s="1"/>
      <c r="U101" s="1"/>
      <c r="V101" s="1"/>
      <c r="W101" s="1"/>
      <c r="X101" s="1"/>
      <c r="Y101" s="1"/>
      <c r="Z101" s="1"/>
      <c r="AA101" s="1"/>
      <c r="AB101" s="1"/>
      <c r="AC101" s="1"/>
      <c r="AD101" s="1"/>
      <c r="AE101" s="1"/>
      <c r="AF101" s="1"/>
      <c r="AG101" s="1"/>
      <c r="AH101" s="1"/>
      <c r="AI101" s="1"/>
      <c r="AJ101" s="1"/>
      <c r="AK101" s="1"/>
    </row>
    <row r="102" spans="1:37" ht="16.5" customHeight="1" x14ac:dyDescent="0.25">
      <c r="A102" s="11"/>
      <c r="B102" s="96"/>
      <c r="C102" s="96"/>
      <c r="D102" s="96"/>
      <c r="E102" s="11"/>
      <c r="F102" s="11"/>
      <c r="G102" s="11"/>
      <c r="H102" s="11"/>
      <c r="I102" s="11"/>
      <c r="J102" s="11"/>
      <c r="K102" s="11"/>
      <c r="L102" s="11"/>
      <c r="M102" s="11"/>
      <c r="N102" s="11"/>
      <c r="O102" s="11"/>
      <c r="P102" s="11"/>
      <c r="Q102" s="11"/>
      <c r="R102" s="11"/>
      <c r="S102" s="1"/>
      <c r="T102" s="1"/>
      <c r="U102" s="1"/>
      <c r="V102" s="1"/>
      <c r="W102" s="1"/>
      <c r="X102" s="1"/>
      <c r="Y102" s="1"/>
      <c r="Z102" s="1"/>
      <c r="AA102" s="1"/>
      <c r="AB102" s="1"/>
      <c r="AC102" s="1"/>
      <c r="AD102" s="1"/>
      <c r="AE102" s="1"/>
      <c r="AF102" s="1"/>
      <c r="AG102" s="1"/>
      <c r="AH102" s="1"/>
      <c r="AI102" s="1"/>
      <c r="AJ102" s="1"/>
      <c r="AK102" s="1"/>
    </row>
    <row r="103" spans="1:37" ht="16.5" customHeight="1" x14ac:dyDescent="0.25">
      <c r="A103" s="11"/>
      <c r="B103" s="96"/>
      <c r="C103" s="96"/>
      <c r="D103" s="96"/>
      <c r="E103" s="11"/>
      <c r="F103" s="11"/>
      <c r="G103" s="11"/>
      <c r="H103" s="11"/>
      <c r="I103" s="11"/>
      <c r="J103" s="11"/>
      <c r="K103" s="11"/>
      <c r="L103" s="11"/>
      <c r="M103" s="11"/>
      <c r="N103" s="11"/>
      <c r="O103" s="11"/>
      <c r="P103" s="11"/>
      <c r="Q103" s="11"/>
      <c r="R103" s="11"/>
      <c r="S103" s="1"/>
      <c r="T103" s="1"/>
      <c r="U103" s="1"/>
      <c r="V103" s="1"/>
      <c r="W103" s="1"/>
      <c r="X103" s="1"/>
      <c r="Y103" s="1"/>
      <c r="Z103" s="1"/>
      <c r="AA103" s="1"/>
      <c r="AB103" s="1"/>
      <c r="AC103" s="1"/>
      <c r="AD103" s="1"/>
      <c r="AE103" s="1"/>
      <c r="AF103" s="1"/>
      <c r="AG103" s="1"/>
      <c r="AH103" s="1"/>
      <c r="AI103" s="1"/>
      <c r="AJ103" s="1"/>
      <c r="AK103" s="1"/>
    </row>
    <row r="104" spans="1:37" ht="16.5" customHeight="1" x14ac:dyDescent="0.25">
      <c r="A104" s="11"/>
      <c r="B104" s="11"/>
      <c r="C104" s="11"/>
      <c r="D104" s="11"/>
      <c r="E104" s="11"/>
      <c r="F104" s="11"/>
      <c r="G104" s="11"/>
      <c r="H104" s="11"/>
      <c r="I104" s="11"/>
      <c r="J104" s="11"/>
      <c r="K104" s="11"/>
      <c r="L104" s="11"/>
      <c r="M104" s="11"/>
      <c r="N104" s="11"/>
      <c r="O104" s="11"/>
      <c r="P104" s="11"/>
      <c r="Q104" s="11"/>
      <c r="R104" s="11"/>
      <c r="S104" s="1"/>
      <c r="T104" s="1"/>
      <c r="U104" s="1"/>
      <c r="V104" s="1"/>
      <c r="W104" s="1"/>
      <c r="X104" s="1"/>
      <c r="Y104" s="1"/>
      <c r="Z104" s="1"/>
      <c r="AA104" s="1"/>
      <c r="AB104" s="1"/>
      <c r="AC104" s="1"/>
      <c r="AD104" s="1"/>
      <c r="AE104" s="1"/>
      <c r="AF104" s="1"/>
      <c r="AG104" s="1"/>
      <c r="AH104" s="1"/>
      <c r="AI104" s="1"/>
      <c r="AJ104" s="1"/>
      <c r="AK104" s="1"/>
    </row>
    <row r="105" spans="1:37" ht="16.5" customHeight="1" x14ac:dyDescent="0.25">
      <c r="A105" s="11"/>
      <c r="B105" s="11"/>
      <c r="C105" s="11"/>
      <c r="D105" s="11"/>
      <c r="E105" s="11"/>
      <c r="F105" s="11"/>
      <c r="G105" s="11"/>
      <c r="H105" s="11"/>
      <c r="I105" s="11"/>
      <c r="J105" s="11"/>
      <c r="K105" s="11"/>
      <c r="L105" s="11"/>
      <c r="M105" s="11"/>
      <c r="N105" s="11"/>
      <c r="O105" s="11"/>
      <c r="P105" s="11"/>
      <c r="Q105" s="11"/>
      <c r="R105" s="11"/>
      <c r="S105" s="1"/>
      <c r="T105" s="1"/>
      <c r="U105" s="1"/>
      <c r="V105" s="1"/>
      <c r="W105" s="1"/>
      <c r="X105" s="1"/>
      <c r="Y105" s="1"/>
      <c r="Z105" s="1"/>
      <c r="AA105" s="1"/>
      <c r="AB105" s="1"/>
      <c r="AC105" s="1"/>
      <c r="AD105" s="1"/>
      <c r="AE105" s="1"/>
      <c r="AF105" s="1"/>
      <c r="AG105" s="1"/>
      <c r="AH105" s="1"/>
      <c r="AI105" s="1"/>
      <c r="AJ105" s="1"/>
      <c r="AK105" s="1"/>
    </row>
    <row r="106" spans="1:37" ht="16.5" customHeight="1" x14ac:dyDescent="0.25">
      <c r="A106" s="11"/>
      <c r="B106" s="11"/>
      <c r="C106" s="11"/>
      <c r="D106" s="11"/>
      <c r="E106" s="11"/>
      <c r="F106" s="11"/>
      <c r="G106" s="11"/>
      <c r="H106" s="11"/>
      <c r="I106" s="11"/>
      <c r="J106" s="11"/>
      <c r="K106" s="11"/>
      <c r="L106" s="11"/>
      <c r="M106" s="11"/>
      <c r="N106" s="11"/>
      <c r="O106" s="11"/>
      <c r="P106" s="11"/>
      <c r="Q106" s="11"/>
      <c r="R106" s="11"/>
      <c r="S106" s="1"/>
      <c r="T106" s="1"/>
      <c r="U106" s="1"/>
      <c r="V106" s="1"/>
      <c r="W106" s="1"/>
      <c r="X106" s="1"/>
      <c r="Y106" s="1"/>
      <c r="Z106" s="1"/>
      <c r="AA106" s="1"/>
      <c r="AB106" s="1"/>
      <c r="AC106" s="1"/>
      <c r="AD106" s="1"/>
      <c r="AE106" s="1"/>
      <c r="AF106" s="1"/>
      <c r="AG106" s="1"/>
      <c r="AH106" s="1"/>
      <c r="AI106" s="1"/>
      <c r="AJ106" s="1"/>
      <c r="AK106" s="1"/>
    </row>
    <row r="107" spans="1:37" ht="16.5" customHeight="1" x14ac:dyDescent="0.25">
      <c r="A107" s="11"/>
      <c r="B107" s="11"/>
      <c r="C107" s="11"/>
      <c r="D107" s="11"/>
      <c r="E107" s="11"/>
      <c r="F107" s="11"/>
      <c r="G107" s="11"/>
      <c r="H107" s="11"/>
      <c r="I107" s="11"/>
      <c r="J107" s="11"/>
      <c r="K107" s="11"/>
      <c r="L107" s="11"/>
      <c r="M107" s="11"/>
      <c r="N107" s="11"/>
      <c r="O107" s="11"/>
      <c r="P107" s="11"/>
      <c r="Q107" s="11"/>
      <c r="R107" s="11"/>
      <c r="S107" s="1"/>
      <c r="T107" s="1"/>
      <c r="U107" s="1"/>
      <c r="V107" s="1"/>
      <c r="W107" s="1"/>
      <c r="X107" s="1"/>
      <c r="Y107" s="1"/>
      <c r="Z107" s="1"/>
      <c r="AA107" s="1"/>
      <c r="AB107" s="1"/>
      <c r="AC107" s="1"/>
      <c r="AD107" s="1"/>
      <c r="AE107" s="1"/>
      <c r="AF107" s="1"/>
      <c r="AG107" s="1"/>
      <c r="AH107" s="1"/>
      <c r="AI107" s="1"/>
      <c r="AJ107" s="1"/>
      <c r="AK107" s="1"/>
    </row>
    <row r="108" spans="1:37" s="97" customFormat="1" ht="16.5" customHeight="1" x14ac:dyDescent="0.25">
      <c r="A108" s="11"/>
      <c r="B108" s="11"/>
      <c r="C108" s="11"/>
      <c r="D108" s="11"/>
      <c r="E108" s="11"/>
      <c r="F108" s="11"/>
      <c r="G108" s="11"/>
      <c r="H108" s="11"/>
      <c r="I108" s="11"/>
      <c r="J108" s="11"/>
      <c r="K108" s="11"/>
      <c r="L108" s="11"/>
      <c r="M108" s="11"/>
      <c r="N108" s="11"/>
      <c r="O108" s="11"/>
      <c r="P108" s="11"/>
      <c r="Q108" s="11"/>
      <c r="R108" s="11"/>
      <c r="S108" s="1"/>
      <c r="T108" s="1"/>
      <c r="U108" s="1"/>
      <c r="V108" s="1"/>
      <c r="W108" s="1"/>
      <c r="X108" s="1"/>
      <c r="Y108" s="1"/>
      <c r="Z108" s="1"/>
      <c r="AA108" s="1"/>
      <c r="AB108" s="1"/>
      <c r="AC108" s="1"/>
      <c r="AD108" s="1"/>
      <c r="AE108" s="1"/>
      <c r="AF108" s="1"/>
      <c r="AG108" s="1"/>
      <c r="AH108" s="1"/>
      <c r="AI108" s="1"/>
      <c r="AJ108" s="1"/>
      <c r="AK108" s="1"/>
    </row>
    <row r="109" spans="1:37" ht="16.5" customHeight="1" x14ac:dyDescent="0.25">
      <c r="A109" s="11"/>
      <c r="B109" s="11"/>
      <c r="C109" s="11"/>
      <c r="D109" s="11"/>
      <c r="E109" s="11"/>
      <c r="F109" s="11"/>
      <c r="G109" s="11"/>
      <c r="H109" s="11"/>
      <c r="I109" s="11"/>
      <c r="J109" s="11"/>
      <c r="K109" s="11"/>
      <c r="L109" s="11"/>
      <c r="M109" s="11"/>
      <c r="N109" s="11"/>
      <c r="O109" s="11"/>
      <c r="P109" s="11"/>
      <c r="Q109" s="11"/>
      <c r="R109" s="11"/>
      <c r="S109" s="1"/>
      <c r="T109" s="1"/>
      <c r="U109" s="1"/>
      <c r="V109" s="1"/>
      <c r="W109" s="1"/>
      <c r="X109" s="1"/>
      <c r="Y109" s="1"/>
      <c r="Z109" s="1"/>
      <c r="AA109" s="1"/>
      <c r="AB109" s="1"/>
      <c r="AC109" s="1"/>
      <c r="AD109" s="1"/>
      <c r="AE109" s="1"/>
      <c r="AF109" s="1"/>
      <c r="AG109" s="1"/>
      <c r="AH109" s="1"/>
      <c r="AI109" s="1"/>
      <c r="AJ109" s="1"/>
      <c r="AK109" s="1"/>
    </row>
    <row r="110" spans="1:37" ht="16.5" customHeight="1" x14ac:dyDescent="0.25">
      <c r="A110" s="11"/>
      <c r="B110" s="11"/>
      <c r="C110" s="11"/>
      <c r="D110" s="11"/>
      <c r="E110" s="11"/>
      <c r="F110" s="11"/>
      <c r="G110" s="11"/>
      <c r="H110" s="11"/>
      <c r="I110" s="11"/>
      <c r="J110" s="11"/>
      <c r="K110" s="11"/>
      <c r="L110" s="11"/>
      <c r="M110" s="11"/>
      <c r="N110" s="11"/>
      <c r="O110" s="11"/>
      <c r="P110" s="11"/>
      <c r="Q110" s="11"/>
      <c r="R110" s="11"/>
      <c r="S110" s="1"/>
      <c r="T110" s="1"/>
      <c r="U110" s="1"/>
      <c r="V110" s="1"/>
      <c r="W110" s="1"/>
      <c r="X110" s="1"/>
      <c r="Y110" s="1"/>
      <c r="Z110" s="1"/>
      <c r="AA110" s="1"/>
      <c r="AB110" s="1"/>
      <c r="AC110" s="1"/>
      <c r="AD110" s="1"/>
      <c r="AE110" s="1"/>
      <c r="AF110" s="1"/>
      <c r="AG110" s="1"/>
      <c r="AH110" s="1"/>
      <c r="AI110" s="1"/>
      <c r="AJ110" s="1"/>
      <c r="AK110" s="1"/>
    </row>
    <row r="111" spans="1:37" ht="16.5" customHeight="1" x14ac:dyDescent="0.25">
      <c r="A111" s="11"/>
      <c r="B111" s="11"/>
      <c r="C111" s="11"/>
      <c r="D111" s="11"/>
      <c r="E111" s="11"/>
      <c r="F111" s="11"/>
      <c r="G111" s="11"/>
      <c r="H111" s="11"/>
      <c r="I111" s="11"/>
      <c r="J111" s="11"/>
      <c r="K111" s="11"/>
      <c r="L111" s="11"/>
      <c r="M111" s="11"/>
      <c r="N111" s="11"/>
      <c r="O111" s="11"/>
      <c r="P111" s="11"/>
      <c r="Q111" s="11"/>
      <c r="R111" s="11"/>
      <c r="S111" s="1"/>
      <c r="T111" s="1"/>
      <c r="U111" s="1"/>
      <c r="V111" s="1"/>
      <c r="W111" s="1"/>
      <c r="X111" s="1"/>
      <c r="Y111" s="1"/>
      <c r="Z111" s="1"/>
      <c r="AA111" s="1"/>
      <c r="AB111" s="1"/>
      <c r="AC111" s="1"/>
      <c r="AD111" s="1"/>
      <c r="AE111" s="1"/>
      <c r="AF111" s="1"/>
      <c r="AG111" s="1"/>
      <c r="AH111" s="1"/>
      <c r="AI111" s="1"/>
      <c r="AJ111" s="1"/>
      <c r="AK111" s="1"/>
    </row>
    <row r="112" spans="1:37" ht="16.5" customHeight="1" x14ac:dyDescent="0.25">
      <c r="A112" s="11"/>
      <c r="B112" s="11"/>
      <c r="C112" s="11"/>
      <c r="D112" s="11"/>
      <c r="E112" s="11"/>
      <c r="F112" s="11"/>
      <c r="G112" s="11"/>
      <c r="H112" s="11"/>
      <c r="I112" s="11"/>
      <c r="J112" s="11"/>
      <c r="K112" s="11"/>
      <c r="L112" s="11"/>
      <c r="M112" s="11"/>
      <c r="N112" s="11"/>
      <c r="O112" s="11"/>
      <c r="P112" s="11"/>
      <c r="Q112" s="11"/>
      <c r="R112" s="11"/>
      <c r="S112" s="1"/>
      <c r="T112" s="1"/>
      <c r="U112" s="1"/>
      <c r="V112" s="1"/>
      <c r="W112" s="1"/>
      <c r="X112" s="1"/>
      <c r="Y112" s="1"/>
      <c r="Z112" s="1"/>
      <c r="AA112" s="1"/>
      <c r="AB112" s="1"/>
      <c r="AC112" s="1"/>
      <c r="AD112" s="1"/>
      <c r="AE112" s="1"/>
      <c r="AF112" s="1"/>
      <c r="AG112" s="1"/>
      <c r="AH112" s="1"/>
      <c r="AI112" s="1"/>
      <c r="AJ112" s="1"/>
      <c r="AK112" s="1"/>
    </row>
    <row r="113" spans="1:37" ht="16.5" customHeight="1" x14ac:dyDescent="0.25">
      <c r="A113" s="11"/>
      <c r="B113" s="11"/>
      <c r="C113" s="11"/>
      <c r="D113" s="11"/>
      <c r="E113" s="11"/>
      <c r="F113" s="11"/>
      <c r="G113" s="11"/>
      <c r="H113" s="11"/>
      <c r="I113" s="11"/>
      <c r="J113" s="11"/>
      <c r="K113" s="11"/>
      <c r="L113" s="11"/>
      <c r="M113" s="11"/>
      <c r="N113" s="11"/>
      <c r="O113" s="11"/>
      <c r="P113" s="11"/>
      <c r="Q113" s="11"/>
      <c r="R113" s="11"/>
      <c r="S113" s="1"/>
      <c r="T113" s="1"/>
      <c r="U113" s="1"/>
      <c r="V113" s="1"/>
      <c r="W113" s="1"/>
      <c r="X113" s="1"/>
      <c r="Y113" s="1"/>
      <c r="Z113" s="1"/>
      <c r="AA113" s="1"/>
      <c r="AB113" s="1"/>
      <c r="AC113" s="1"/>
      <c r="AD113" s="1"/>
      <c r="AE113" s="1"/>
      <c r="AF113" s="1"/>
      <c r="AG113" s="1"/>
      <c r="AH113" s="1"/>
      <c r="AI113" s="1"/>
      <c r="AJ113" s="1"/>
      <c r="AK113" s="1"/>
    </row>
    <row r="114" spans="1:37" ht="16.5" customHeight="1" x14ac:dyDescent="0.25">
      <c r="A114" s="11"/>
      <c r="B114" s="11"/>
      <c r="C114" s="11"/>
      <c r="D114" s="11"/>
      <c r="E114" s="11"/>
      <c r="F114" s="11"/>
      <c r="G114" s="11"/>
      <c r="H114" s="11"/>
      <c r="I114" s="11"/>
      <c r="J114" s="11"/>
      <c r="K114" s="11"/>
      <c r="L114" s="11"/>
      <c r="M114" s="11"/>
      <c r="N114" s="11"/>
      <c r="O114" s="11"/>
      <c r="P114" s="11"/>
      <c r="Q114" s="11"/>
      <c r="R114" s="11"/>
      <c r="S114" s="1"/>
      <c r="T114" s="1"/>
      <c r="U114" s="1"/>
      <c r="V114" s="1"/>
      <c r="W114" s="1"/>
      <c r="X114" s="1"/>
      <c r="Y114" s="1"/>
      <c r="Z114" s="1"/>
      <c r="AA114" s="1"/>
      <c r="AB114" s="1"/>
      <c r="AC114" s="1"/>
      <c r="AD114" s="1"/>
      <c r="AE114" s="1"/>
      <c r="AF114" s="1"/>
      <c r="AG114" s="1"/>
      <c r="AH114" s="1"/>
      <c r="AI114" s="1"/>
      <c r="AJ114" s="1"/>
      <c r="AK114" s="1"/>
    </row>
    <row r="115" spans="1:37" ht="16.5" customHeight="1" x14ac:dyDescent="0.25">
      <c r="A115" s="11"/>
      <c r="B115" s="11"/>
      <c r="C115" s="11"/>
      <c r="D115" s="11"/>
      <c r="E115" s="11"/>
      <c r="F115" s="11"/>
      <c r="G115" s="11"/>
      <c r="H115" s="11"/>
      <c r="I115" s="11"/>
      <c r="J115" s="11"/>
      <c r="K115" s="11"/>
      <c r="L115" s="11"/>
      <c r="M115" s="11"/>
      <c r="N115" s="11"/>
      <c r="O115" s="11"/>
      <c r="P115" s="11"/>
      <c r="Q115" s="11"/>
      <c r="R115" s="11"/>
      <c r="S115" s="1"/>
      <c r="T115" s="1"/>
      <c r="U115" s="1"/>
      <c r="V115" s="1"/>
      <c r="W115" s="1"/>
      <c r="X115" s="1"/>
      <c r="Y115" s="1"/>
      <c r="Z115" s="1"/>
      <c r="AA115" s="1"/>
      <c r="AB115" s="1"/>
      <c r="AC115" s="1"/>
      <c r="AD115" s="1"/>
      <c r="AE115" s="1"/>
      <c r="AF115" s="1"/>
      <c r="AG115" s="1"/>
      <c r="AH115" s="1"/>
      <c r="AI115" s="1"/>
      <c r="AJ115" s="1"/>
      <c r="AK115" s="1"/>
    </row>
    <row r="116" spans="1:37" ht="16.5" customHeight="1" x14ac:dyDescent="0.25">
      <c r="A116" s="11"/>
      <c r="B116" s="11"/>
      <c r="C116" s="11"/>
      <c r="D116" s="11"/>
      <c r="E116" s="11"/>
      <c r="F116" s="11"/>
      <c r="G116" s="11"/>
      <c r="H116" s="11"/>
      <c r="I116" s="11"/>
      <c r="J116" s="11"/>
      <c r="K116" s="11"/>
      <c r="L116" s="11"/>
      <c r="M116" s="11"/>
      <c r="N116" s="11"/>
      <c r="O116" s="11"/>
      <c r="P116" s="11"/>
      <c r="Q116" s="11"/>
      <c r="R116" s="11"/>
      <c r="S116" s="1"/>
      <c r="T116" s="1"/>
      <c r="U116" s="1"/>
      <c r="V116" s="1"/>
      <c r="W116" s="1"/>
      <c r="X116" s="1"/>
      <c r="Y116" s="1"/>
      <c r="Z116" s="1"/>
      <c r="AA116" s="1"/>
      <c r="AB116" s="1"/>
      <c r="AC116" s="1"/>
      <c r="AD116" s="1"/>
      <c r="AE116" s="1"/>
      <c r="AF116" s="1"/>
      <c r="AG116" s="1"/>
      <c r="AH116" s="1"/>
      <c r="AI116" s="1"/>
      <c r="AJ116" s="1"/>
      <c r="AK116" s="1"/>
    </row>
    <row r="117" spans="1:37" ht="16.5" customHeight="1" x14ac:dyDescent="0.25">
      <c r="A117" s="11"/>
      <c r="B117" s="11"/>
      <c r="C117" s="11"/>
      <c r="D117" s="11"/>
      <c r="E117" s="11"/>
      <c r="F117" s="11"/>
      <c r="G117" s="11"/>
      <c r="H117" s="11"/>
      <c r="I117" s="11"/>
      <c r="J117" s="11"/>
      <c r="K117" s="11"/>
      <c r="L117" s="11"/>
      <c r="M117" s="11"/>
      <c r="N117" s="11"/>
      <c r="O117" s="11"/>
      <c r="P117" s="11"/>
      <c r="Q117" s="11"/>
      <c r="R117" s="11"/>
      <c r="S117" s="1"/>
      <c r="T117" s="1"/>
      <c r="U117" s="1"/>
      <c r="V117" s="1"/>
      <c r="W117" s="1"/>
      <c r="X117" s="1"/>
      <c r="Y117" s="1"/>
      <c r="Z117" s="1"/>
      <c r="AA117" s="1"/>
      <c r="AB117" s="1"/>
      <c r="AC117" s="1"/>
      <c r="AD117" s="1"/>
      <c r="AE117" s="1"/>
      <c r="AF117" s="1"/>
      <c r="AG117" s="1"/>
      <c r="AH117" s="1"/>
      <c r="AI117" s="1"/>
      <c r="AJ117" s="1"/>
      <c r="AK117" s="1"/>
    </row>
    <row r="118" spans="1:37" ht="16.5" customHeight="1" x14ac:dyDescent="0.25">
      <c r="A118" s="11"/>
      <c r="B118" s="11"/>
      <c r="C118" s="11"/>
      <c r="D118" s="11"/>
      <c r="E118" s="11"/>
      <c r="F118" s="11"/>
      <c r="G118" s="11"/>
      <c r="H118" s="11"/>
      <c r="I118" s="11"/>
      <c r="J118" s="11"/>
      <c r="K118" s="11"/>
      <c r="L118" s="11"/>
      <c r="M118" s="11"/>
      <c r="N118" s="11"/>
      <c r="O118" s="11"/>
      <c r="P118" s="11"/>
      <c r="Q118" s="11"/>
      <c r="R118" s="11"/>
      <c r="S118" s="1"/>
      <c r="T118" s="1"/>
      <c r="U118" s="1"/>
      <c r="V118" s="1"/>
      <c r="W118" s="1"/>
      <c r="X118" s="1"/>
      <c r="Y118" s="1"/>
      <c r="Z118" s="1"/>
      <c r="AA118" s="1"/>
      <c r="AB118" s="1"/>
      <c r="AC118" s="1"/>
      <c r="AD118" s="1"/>
      <c r="AE118" s="1"/>
      <c r="AF118" s="1"/>
      <c r="AG118" s="1"/>
      <c r="AH118" s="1"/>
      <c r="AI118" s="1"/>
      <c r="AJ118" s="1"/>
      <c r="AK118" s="1"/>
    </row>
    <row r="119" spans="1:37" ht="16.5" customHeight="1" x14ac:dyDescent="0.25">
      <c r="A119" s="11"/>
      <c r="B119" s="11"/>
      <c r="C119" s="11"/>
      <c r="D119" s="11"/>
      <c r="E119" s="11"/>
      <c r="F119" s="11"/>
      <c r="G119" s="11"/>
      <c r="H119" s="11"/>
      <c r="I119" s="11"/>
      <c r="J119" s="11"/>
      <c r="K119" s="11"/>
      <c r="L119" s="11"/>
      <c r="M119" s="11"/>
      <c r="N119" s="11"/>
      <c r="O119" s="11"/>
      <c r="P119" s="11"/>
      <c r="Q119" s="11"/>
      <c r="R119" s="11"/>
      <c r="S119" s="1"/>
      <c r="T119" s="1"/>
      <c r="U119" s="1"/>
      <c r="V119" s="1"/>
      <c r="W119" s="1"/>
      <c r="X119" s="1"/>
      <c r="Y119" s="1"/>
      <c r="Z119" s="1"/>
      <c r="AA119" s="1"/>
      <c r="AB119" s="1"/>
      <c r="AC119" s="1"/>
      <c r="AD119" s="1"/>
      <c r="AE119" s="1"/>
      <c r="AF119" s="1"/>
      <c r="AG119" s="1"/>
      <c r="AH119" s="1"/>
      <c r="AI119" s="1"/>
      <c r="AJ119" s="1"/>
      <c r="AK119" s="1"/>
    </row>
    <row r="120" spans="1:37" ht="16.5" customHeight="1" x14ac:dyDescent="0.25">
      <c r="A120" s="11"/>
      <c r="B120" s="11"/>
      <c r="C120" s="11"/>
      <c r="D120" s="11"/>
      <c r="E120" s="11"/>
      <c r="F120" s="11"/>
      <c r="G120" s="11"/>
      <c r="H120" s="11"/>
      <c r="I120" s="11"/>
      <c r="J120" s="11"/>
      <c r="K120" s="11"/>
      <c r="L120" s="11"/>
      <c r="M120" s="11"/>
      <c r="N120" s="11"/>
      <c r="O120" s="11"/>
      <c r="P120" s="11"/>
      <c r="Q120" s="11"/>
      <c r="R120" s="11"/>
      <c r="S120" s="1"/>
      <c r="T120" s="1"/>
      <c r="U120" s="1"/>
      <c r="V120" s="1"/>
      <c r="W120" s="1"/>
      <c r="X120" s="1"/>
      <c r="Y120" s="1"/>
      <c r="Z120" s="1"/>
      <c r="AA120" s="1"/>
      <c r="AB120" s="1"/>
      <c r="AC120" s="1"/>
      <c r="AD120" s="1"/>
      <c r="AE120" s="1"/>
      <c r="AF120" s="1"/>
      <c r="AG120" s="1"/>
      <c r="AH120" s="1"/>
      <c r="AI120" s="1"/>
      <c r="AJ120" s="1"/>
      <c r="AK120" s="1"/>
    </row>
    <row r="121" spans="1:37" ht="16.5" customHeight="1" x14ac:dyDescent="0.25">
      <c r="A121" s="11"/>
      <c r="B121" s="11"/>
      <c r="C121" s="11"/>
      <c r="D121" s="11"/>
      <c r="E121" s="11"/>
      <c r="F121" s="11"/>
      <c r="G121" s="11"/>
      <c r="H121" s="11"/>
      <c r="I121" s="11"/>
      <c r="J121" s="11"/>
      <c r="K121" s="11"/>
      <c r="L121" s="11"/>
      <c r="M121" s="11"/>
      <c r="N121" s="11"/>
      <c r="O121" s="11"/>
      <c r="P121" s="11"/>
      <c r="Q121" s="11"/>
      <c r="R121" s="11"/>
      <c r="S121" s="1"/>
      <c r="T121" s="1"/>
      <c r="U121" s="1"/>
      <c r="V121" s="1"/>
      <c r="W121" s="1"/>
      <c r="X121" s="1"/>
      <c r="Y121" s="1"/>
      <c r="Z121" s="1"/>
      <c r="AA121" s="1"/>
      <c r="AB121" s="1"/>
      <c r="AC121" s="1"/>
      <c r="AD121" s="1"/>
      <c r="AE121" s="1"/>
      <c r="AF121" s="1"/>
      <c r="AG121" s="1"/>
      <c r="AH121" s="1"/>
      <c r="AI121" s="1"/>
      <c r="AJ121" s="1"/>
      <c r="AK121" s="1"/>
    </row>
    <row r="122" spans="1:37" ht="16.5" customHeight="1" x14ac:dyDescent="0.25">
      <c r="A122" s="11"/>
      <c r="B122" s="11"/>
      <c r="C122" s="11"/>
      <c r="D122" s="11"/>
      <c r="E122" s="11"/>
      <c r="F122" s="11"/>
      <c r="G122" s="11"/>
      <c r="H122" s="11"/>
      <c r="I122" s="11"/>
      <c r="J122" s="11"/>
      <c r="K122" s="11"/>
      <c r="L122" s="11"/>
      <c r="M122" s="11"/>
      <c r="N122" s="11"/>
      <c r="O122" s="11"/>
      <c r="P122" s="11"/>
      <c r="Q122" s="11"/>
      <c r="R122" s="11"/>
      <c r="S122" s="1"/>
      <c r="T122" s="1"/>
      <c r="U122" s="1"/>
      <c r="V122" s="1"/>
      <c r="W122" s="1"/>
      <c r="X122" s="1"/>
      <c r="Y122" s="1"/>
      <c r="Z122" s="1"/>
      <c r="AA122" s="1"/>
      <c r="AB122" s="1"/>
      <c r="AC122" s="1"/>
      <c r="AD122" s="1"/>
      <c r="AE122" s="1"/>
      <c r="AF122" s="1"/>
      <c r="AG122" s="1"/>
      <c r="AH122" s="1"/>
      <c r="AI122" s="1"/>
      <c r="AJ122" s="1"/>
      <c r="AK122" s="1"/>
    </row>
    <row r="123" spans="1:37" ht="16.5" customHeight="1" x14ac:dyDescent="0.25">
      <c r="S123" s="1"/>
      <c r="T123" s="1"/>
      <c r="U123" s="1"/>
      <c r="V123" s="1"/>
      <c r="W123" s="1"/>
      <c r="X123" s="1"/>
      <c r="Y123" s="1"/>
      <c r="Z123" s="1"/>
      <c r="AA123" s="1"/>
      <c r="AB123" s="1"/>
      <c r="AC123" s="1"/>
      <c r="AD123" s="1"/>
      <c r="AE123" s="1"/>
      <c r="AF123" s="1"/>
      <c r="AG123" s="1"/>
      <c r="AH123" s="1"/>
      <c r="AI123" s="1"/>
      <c r="AJ123" s="1"/>
      <c r="AK123" s="1"/>
    </row>
    <row r="124" spans="1:37" ht="16.5" customHeight="1" x14ac:dyDescent="0.25">
      <c r="S124" s="1"/>
      <c r="T124" s="1"/>
      <c r="U124" s="1"/>
      <c r="V124" s="1"/>
      <c r="W124" s="1"/>
      <c r="X124" s="1"/>
      <c r="Y124" s="1"/>
      <c r="Z124" s="1"/>
      <c r="AA124" s="1"/>
      <c r="AB124" s="1"/>
      <c r="AC124" s="1"/>
      <c r="AD124" s="1"/>
      <c r="AE124" s="1"/>
      <c r="AF124" s="1"/>
      <c r="AG124" s="1"/>
      <c r="AH124" s="1"/>
      <c r="AI124" s="1"/>
      <c r="AJ124" s="1"/>
      <c r="AK124" s="1"/>
    </row>
    <row r="125" spans="1:37" ht="16.5" customHeight="1" x14ac:dyDescent="0.25">
      <c r="S125" s="1"/>
      <c r="T125" s="1"/>
      <c r="U125" s="1"/>
      <c r="V125" s="1"/>
      <c r="W125" s="1"/>
      <c r="X125" s="1"/>
      <c r="Y125" s="1"/>
      <c r="Z125" s="1"/>
      <c r="AA125" s="1"/>
      <c r="AB125" s="1"/>
      <c r="AC125" s="1"/>
      <c r="AD125" s="1"/>
      <c r="AE125" s="1"/>
      <c r="AF125" s="1"/>
      <c r="AG125" s="1"/>
      <c r="AH125" s="1"/>
      <c r="AI125" s="1"/>
      <c r="AJ125" s="1"/>
      <c r="AK125" s="1"/>
    </row>
    <row r="126" spans="1:37" ht="16.5" customHeight="1" x14ac:dyDescent="0.25">
      <c r="S126" s="1"/>
      <c r="T126" s="1"/>
      <c r="U126" s="1"/>
      <c r="V126" s="1"/>
      <c r="W126" s="1"/>
      <c r="X126" s="1"/>
      <c r="Y126" s="1"/>
      <c r="Z126" s="1"/>
      <c r="AA126" s="1"/>
      <c r="AB126" s="1"/>
      <c r="AC126" s="1"/>
      <c r="AD126" s="1"/>
      <c r="AE126" s="1"/>
      <c r="AF126" s="1"/>
      <c r="AG126" s="1"/>
      <c r="AH126" s="1"/>
      <c r="AI126" s="1"/>
      <c r="AJ126" s="1"/>
      <c r="AK126" s="1"/>
    </row>
  </sheetData>
  <sheetProtection algorithmName="SHA-512" hashValue="ByBd5LeC3YWG0OC7hDQwr8W5nJNN2pd98ebz3g/5+2GnGVeM9+46rPuoJoexqwl9Otvybt64izXaHR1zWnnAcg==" saltValue="5rrIB9Lz87GqTpQXbKZs3Q==" spinCount="100000" sheet="1" objects="1" scenarios="1"/>
  <protectedRanges>
    <protectedRange algorithmName="SHA-512" hashValue="dW6RxV4GgsNcx/cQPipGzmK2/aKiBRdyiixwM04tbhhTcn4g1eJgvow+Rp8OPvkIy/TcqFGH9dxTZVj4GMOt6A==" saltValue="2aovFvWODtSaOM4ftDs6zA==" spinCount="100000" sqref="F70:F73 D8:D9 D14 F28 F49 D51 D58 F67:F68 F81 D83 J51 J45 J39 J33 J19 J12 J72 F74:G74 G42 F31:F42 E2:E3" name="Range1"/>
  </protectedRanges>
  <mergeCells count="74">
    <mergeCell ref="A2:C4"/>
    <mergeCell ref="F2:G2"/>
    <mergeCell ref="F3:G3"/>
    <mergeCell ref="B5:J5"/>
    <mergeCell ref="B7:D7"/>
    <mergeCell ref="E7:J8"/>
    <mergeCell ref="B8:C8"/>
    <mergeCell ref="B21:C21"/>
    <mergeCell ref="B9:C9"/>
    <mergeCell ref="B10:C10"/>
    <mergeCell ref="B11:C11"/>
    <mergeCell ref="B12:C12"/>
    <mergeCell ref="B13:C13"/>
    <mergeCell ref="B14:C14"/>
    <mergeCell ref="B16:F16"/>
    <mergeCell ref="B17:C17"/>
    <mergeCell ref="B18:C18"/>
    <mergeCell ref="B19:C19"/>
    <mergeCell ref="B20:C20"/>
    <mergeCell ref="B34:C34"/>
    <mergeCell ref="B22:C22"/>
    <mergeCell ref="B23:C23"/>
    <mergeCell ref="B24:C24"/>
    <mergeCell ref="B25:C25"/>
    <mergeCell ref="B26:C26"/>
    <mergeCell ref="B27:C27"/>
    <mergeCell ref="B28:E28"/>
    <mergeCell ref="B30:G30"/>
    <mergeCell ref="B31:C31"/>
    <mergeCell ref="B32:C32"/>
    <mergeCell ref="B33:C33"/>
    <mergeCell ref="B47:C47"/>
    <mergeCell ref="B35:C35"/>
    <mergeCell ref="B36:C36"/>
    <mergeCell ref="B37:C37"/>
    <mergeCell ref="B38:C38"/>
    <mergeCell ref="B39:C39"/>
    <mergeCell ref="B40:C40"/>
    <mergeCell ref="B41:C41"/>
    <mergeCell ref="B42:E42"/>
    <mergeCell ref="B44:F44"/>
    <mergeCell ref="B45:C45"/>
    <mergeCell ref="B46:C46"/>
    <mergeCell ref="B62:C62"/>
    <mergeCell ref="B48:C48"/>
    <mergeCell ref="B49:E49"/>
    <mergeCell ref="B51:C51"/>
    <mergeCell ref="B53:D53"/>
    <mergeCell ref="B54:C54"/>
    <mergeCell ref="B55:C55"/>
    <mergeCell ref="B56:C56"/>
    <mergeCell ref="B57:C57"/>
    <mergeCell ref="B58:C58"/>
    <mergeCell ref="B60:F60"/>
    <mergeCell ref="B61:C61"/>
    <mergeCell ref="B76:F76"/>
    <mergeCell ref="B63:C63"/>
    <mergeCell ref="B64:C64"/>
    <mergeCell ref="B65:C65"/>
    <mergeCell ref="B66:C66"/>
    <mergeCell ref="B67:E67"/>
    <mergeCell ref="B69:G69"/>
    <mergeCell ref="B70:C70"/>
    <mergeCell ref="B71:C71"/>
    <mergeCell ref="B72:C72"/>
    <mergeCell ref="B73:C73"/>
    <mergeCell ref="B74:E74"/>
    <mergeCell ref="B85:J89"/>
    <mergeCell ref="B77:C77"/>
    <mergeCell ref="B78:C78"/>
    <mergeCell ref="B79:C79"/>
    <mergeCell ref="B80:C80"/>
    <mergeCell ref="B81:E81"/>
    <mergeCell ref="B83:C83"/>
  </mergeCells>
  <dataValidations xWindow="424" yWindow="466" count="43">
    <dataValidation allowBlank="1" showInputMessage="1" showErrorMessage="1" promptTitle="ENTER PRINCIPAL DUE" prompt="Please enter the principal amount due within 12 months." sqref="G71:G73 G32:G41" xr:uid="{FBE0889F-3EF7-4287-9CAA-3B2747B62D37}"/>
    <dataValidation allowBlank="1" showInputMessage="1" showErrorMessage="1" promptTitle="ENTER NOTES" prompt="Please write additional commentary to explain any numbers provided within the Cash Flow." sqref="B85:J89" xr:uid="{7EB829C6-0706-483E-A9C5-7A5D31AF6CF9}"/>
    <dataValidation allowBlank="1" showInputMessage="1" showErrorMessage="1" promptTitle="ENTER TRANSPORTATION EXPENSE" prompt="Please enter expected amount of transportation, gas, and fuel costs for the specified year." sqref="F65" xr:uid="{527133D3-B87F-4FA8-9AEB-ADF77E395BB2}"/>
    <dataValidation allowBlank="1" showInputMessage="1" showErrorMessage="1" promptTitle="ENTER INSURANCE EXPENSE" prompt="Please enter expected amount of life and auto insurance costs for the specified year." sqref="F64" xr:uid="{696E2A3C-F74C-43B7-AFCC-EFB67A3F8546}"/>
    <dataValidation allowBlank="1" showInputMessage="1" showErrorMessage="1" promptTitle="ENTER TECHNOLOGY EXPENSE" prompt="Please enter expected amount of cell phones, internet, and other technology costs for the specified year. " sqref="F63" xr:uid="{3C186BCF-ACCE-4A34-8BF3-88CD6FDE90BE}"/>
    <dataValidation allowBlank="1" showInputMessage="1" showErrorMessage="1" promptTitle="ENTER ENTERTAINMENT EXPENSE" prompt="Please enter expected amount of entertainment or recreation costs for the specified year. " sqref="F62" xr:uid="{CE4F9F5B-DA76-44E0-94AC-1868187957C2}"/>
    <dataValidation allowBlank="1" showInputMessage="1" showErrorMessage="1" promptTitle="ENTER GIFTS EXPENSE" prompt="Please enter expected amount of gifts or donation costs for the specified year. Feel free to edit the description and add more information!" sqref="F61" xr:uid="{C728533B-255F-40CF-A2D5-6E4CB96C1EDC}"/>
    <dataValidation allowBlank="1" showInputMessage="1" showErrorMessage="1" promptTitle="ENTER EDUCATION EXPENSES" prompt="Please enter expected amount of education costs for the specified year. Feel free to edit the description and add more information." sqref="D66" xr:uid="{1BEA7581-5EAC-4DA7-BD6C-11453AC3CF1F}"/>
    <dataValidation allowBlank="1" showInputMessage="1" showErrorMessage="1" promptTitle="ENTER CHILDCARE EXPENSE" prompt="Please enter expected amount of childcare costs for the specified year. Feel free to edit the description to add more information." sqref="D65" xr:uid="{A7907CE1-8BA8-4A2B-A95A-7A2CEE7AC430}"/>
    <dataValidation allowBlank="1" showInputMessage="1" showErrorMessage="1" promptTitle="ENTER INSURANCE EXPENSE" prompt="Please enter expected amount of health and dental insurance costs for the specified year." sqref="D64" xr:uid="{9E589641-9610-4646-9DAB-19291F5FA622}"/>
    <dataValidation allowBlank="1" showInputMessage="1" showErrorMessage="1" promptTitle="ENTER UTILITY EXPENSE" prompt="Please enter expected amount of utility costs for the specified year. Feel free to edit the description and include the specific utility costs incurred." sqref="D63" xr:uid="{D6F71377-83C4-4944-93E9-5A64ABD5A58D}"/>
    <dataValidation allowBlank="1" showInputMessage="1" showErrorMessage="1" promptTitle="ENTER FOOD EXPENSE" prompt="Please enter expected amount of food costs for the specified year. " sqref="D62" xr:uid="{265FA793-696D-4105-A2E9-B5BD91FB64DD}"/>
    <dataValidation allowBlank="1" showInputMessage="1" showErrorMessage="1" promptTitle="ENTER RENT EXPENSE" prompt="Please enter expected amount of rent and RE tax costs for the specified year. DO NOT include mortgage payments here." sqref="D61" xr:uid="{6E357412-EF3D-478B-93AF-4BAAE32E8D01}"/>
    <dataValidation allowBlank="1" showInputMessage="1" showErrorMessage="1" promptTitle="ENTER INCOME TAXE DATA" prompt="Please enter any income tax/FICA that relates to NON-FARM income." sqref="D57" xr:uid="{5F6A2883-A79F-40E0-9B94-6D9EA1A62495}"/>
    <dataValidation allowBlank="1" showInputMessage="1" showErrorMessage="1" promptTitle="ENTER OTHER NON-FARM INCOME" prompt="Please enter any other NON-FARM income. Feel free to edit the description to reflect the type of income." sqref="D55:D56" xr:uid="{E986A084-24A6-4F4A-A16A-1CF797867714}"/>
    <dataValidation allowBlank="1" showInputMessage="1" showErrorMessage="1" promptTitle="ENTER SALARY/WAGES DATA" prompt="Please enter NON-FARM salary and wages expected." sqref="D54" xr:uid="{CA44D46E-CC44-4C8D-8816-4DDEE0F07B0F}"/>
    <dataValidation allowBlank="1" showInputMessage="1" showErrorMessage="1" promptTitle="ENTER ESTIMATED YEARLY INTEREST" prompt="Please enter the estimated yearly interest on this debt." sqref="F46:F48" xr:uid="{A7EC8003-AAB3-4D12-B4ED-284B2942AEBE}"/>
    <dataValidation allowBlank="1" showInputMessage="1" showErrorMessage="1" promptTitle="ENTER COMMITMENT AMOUNT" prompt="Please enter the commitment amount here" sqref="D46:D48" xr:uid="{C6B75F0A-851B-4A74-B007-9C4FAACAF62D}"/>
    <dataValidation allowBlank="1" showInputMessage="1" showErrorMessage="1" promptTitle="ENTER INTEREST RATE" prompt="Please enter corresponding interest rate. Enter as a whole number (EX: 5 instead of 0.05). The spreadsheet is preformulated as a percentage!" sqref="E32:E41 E46:E48 E71:E73" xr:uid="{4CDE5687-5E58-4DFA-806D-15615DB86BDC}"/>
    <dataValidation allowBlank="1" showInputMessage="1" showErrorMessage="1" promptTitle="ENTER PRINCIPAL OUTSTANDING" prompt="Please enter the amount of principal outstanding on debt." sqref="D32:D41 D71:D73" xr:uid="{1B83A2C4-0595-4D2C-B85B-3F3117DC44CA}"/>
    <dataValidation allowBlank="1" showInputMessage="1" showErrorMessage="1" promptTitle="ENTER OTHER EXPENSE" prompt="Please enter expected amount of any other costs for the specified year. Feel free to edit the description to specify the other costs incurred." sqref="F27 F66" xr:uid="{EBA36F63-17D6-4715-A03D-F8CB99FE1106}"/>
    <dataValidation allowBlank="1" showInputMessage="1" showErrorMessage="1" promptTitle="ENTER VET EXPENSE" prompt="Please enter expected amount of vet, breeding, and medicine costs for the specified year. " sqref="F25" xr:uid="{51ACFB66-4EA1-4A81-9094-0405BCAC0974}"/>
    <dataValidation allowBlank="1" showInputMessage="1" showErrorMessage="1" promptTitle="ENTER UTILITIES EXPENSE" prompt="Please enter expected amount of utility costs for the specified year. Feel free to edit the description to specify utility types!" sqref="F24" xr:uid="{6D665D2D-005B-4A0C-B9F3-F7A5294295C2}"/>
    <dataValidation allowBlank="1" showInputMessage="1" showErrorMessage="1" promptTitle="ENTER TAXES EXPENSE" prompt="Please enter expected amount of taxes (real estate for farm) costs for the specified year. " sqref="F23" xr:uid="{4BCF352C-6569-4E81-9727-592525E71250}"/>
    <dataValidation allowBlank="1" showInputMessage="1" showErrorMessage="1" promptTitle="ENTER SUPPLIES EXPENSE" prompt="Please enter expected amount of supplies costs for the specified year. Feel free to edit the description to specify the type of supplies!" sqref="F22" xr:uid="{03CEEFAE-00A4-41BD-A827-26ADD14498C9}"/>
    <dataValidation allowBlank="1" showInputMessage="1" showErrorMessage="1" promptTitle="ENTER STORAGE EXPENSE" prompt="Please enter expected amount of storage and warehousing costs for the specified year. " sqref="F21" xr:uid="{165C0BD2-35A8-4D55-AAC8-358B38A0E537}"/>
    <dataValidation allowBlank="1" showInputMessage="1" showErrorMessage="1" promptTitle="ENTER REPAIRS EXPENSE" prompt="Please enter expected amount of  repairs and maintenance costs for the specified year. " sqref="F19" xr:uid="{18C3CCC9-6228-45E5-9B79-3272FB93165F}"/>
    <dataValidation allowBlank="1" showInputMessage="1" showErrorMessage="1" promptTitle="ENTER OTHER RENT EXPENSE" prompt="Please enter expected amount of other rent costs for the specified year. Feel free to edit the description to enter the type of rent." sqref="F18" xr:uid="{25EF1F0C-5E30-4F07-BA67-C0D8514D7E28}"/>
    <dataValidation allowBlank="1" showInputMessage="1" showErrorMessage="1" promptTitle="ENTER LAND RENT EXPENSE" prompt="Please enter expected amount of land rent costs for the specified year. Feel free to edit the description and add amount of acres rented!" sqref="F17" xr:uid="{3C2B5C7B-75FB-445C-84CF-751B7F7DC664}"/>
    <dataValidation allowBlank="1" showInputMessage="1" showErrorMessage="1" promptTitle="ENTER EQUIPMENT EXPENSE" prompt="Please enter expected amount of machinery and/or equipment rent costs for the specified year. Feel free to edit the description to add how many pieces of equipment are to be rented!" sqref="D27" xr:uid="{E636325E-4286-4DCB-B419-FD598F944E7D}"/>
    <dataValidation allowBlank="1" showInputMessage="1" showErrorMessage="1" promptTitle="ENTER PENSION EXPENSES" prompt="Please enter expected amount of pension and/ or profit-sharing plans costs for the specified year. " sqref="D26" xr:uid="{F2D6B786-6E94-465D-88C7-29163D3888DB}"/>
    <dataValidation allowBlank="1" showInputMessage="1" showErrorMessage="1" promptTitle="ENTER LABOR HIRED EXPENSE" prompt="Please enter expected amount of labor hired costs for the specified year. " sqref="D25" xr:uid="{B7D2D522-C11D-48E3-95E4-76FABFB30E45}"/>
    <dataValidation allowBlank="1" showInputMessage="1" showErrorMessage="1" promptTitle="ENTER EMPLOYEE BENEFEIT EXPENSE" prompt="Please enter expected costs for employee benefits for the specefied year." sqref="D19" xr:uid="{092CBA34-E0AD-49F0-B6D5-41332EB3A558}"/>
    <dataValidation allowBlank="1" showInputMessage="1" showErrorMessage="1" promptTitle="ENTER CUSTOM HIRE EXPENSE" prompt="Please enter expected amount of custom hire costs for the specified year. " sqref="D18" xr:uid="{B9A99442-3734-4969-83F0-447D0F1DE2C4}"/>
    <dataValidation allowBlank="1" showInputMessage="1" showErrorMessage="1" promptTitle="ENTER CUSTOM HIRE DATA" prompt="Please enter amount recieved for custom hire, machine work." sqref="D12" xr:uid="{8856CC77-1235-464E-B942-1B35E4D1A93B}"/>
    <dataValidation allowBlank="1" showInputMessage="1" showErrorMessage="1" promptTitle="ENTER LENDER AND DESCRIPTION" prompt="Please enter the lender as well as a description of the debt." sqref="B32:C41 B46:C48 B71:C73" xr:uid="{50F0F439-B175-4251-AE9E-1E72FFEDCCB0}"/>
    <dataValidation allowBlank="1" showInputMessage="1" showErrorMessage="1" promptTitle="ENTER FREIGHT &amp; TRUCKING EXPENSE" prompt="Please enter expected amount of freight and trucking costs for the specified year. " sqref="D22" xr:uid="{798C4931-A1DA-4692-AA14-934850ACF91A}"/>
    <dataValidation allowBlank="1" showInputMessage="1" showErrorMessage="1" promptTitle="ENTER FEED/GRAIN DATA" prompt="Please enter expected amount of feed and/  or grain costs for the specified year. " sqref="D20" xr:uid="{4D016D47-93CE-4C5A-AF8C-9A6F4BE63736}"/>
    <dataValidation allowBlank="1" showInputMessage="1" showErrorMessage="1" promptTitle="ENTER COOPERATIVE DISTRIBUTIONS" prompt="Please enter the amount of cooperative patronage RECIEVED in the specified year. " sqref="D13" xr:uid="{CDCB1780-37FE-4B56-9387-F3A6A38B1CE0}"/>
    <dataValidation allowBlank="1" showInputMessage="1" showErrorMessage="1" promptTitle="ENTER AG. PROGRAM PAYMENTS" prompt="Please report total amount recieved from agricultural program payments (i.e. CSP, CRP)." sqref="D10" xr:uid="{26B178E9-3CE2-4F62-BB99-5106DACF4543}"/>
    <dataValidation allowBlank="1" showInputMessage="1" showErrorMessage="1" promptTitle="ENTER CASH RENT RECIEVED" prompt="Please enter the TOTAL amount you RECIEVED in cash rent for the year specified above." sqref="D11" xr:uid="{D3859FCF-2FE7-45EE-9350-66DE0A17D52B}"/>
    <dataValidation allowBlank="1" showInputMessage="1" showErrorMessage="1" promptTitle="ENTER YEAR" prompt="Please enter the year for projected data." sqref="F3:G3" xr:uid="{BC6B063A-5E08-4797-8285-B8BA042A7A62}"/>
    <dataValidation allowBlank="1" showInputMessage="1" showErrorMessage="1" promptTitle="ENTER NAME" prompt="Please enter your FIRST and LAST name." sqref="F2:G2" xr:uid="{56C984C1-52FD-480F-9A67-CA98E600B103}"/>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3A3BF-6780-4D5B-ADA1-37FF1F61DDE5}">
  <dimension ref="A1:AM122"/>
  <sheetViews>
    <sheetView workbookViewId="0">
      <selection activeCell="K36" sqref="K36"/>
    </sheetView>
  </sheetViews>
  <sheetFormatPr defaultRowHeight="15" x14ac:dyDescent="0.25"/>
  <cols>
    <col min="1" max="1" width="3.28515625" customWidth="1"/>
    <col min="2" max="2" width="38.42578125" customWidth="1"/>
    <col min="3" max="6" width="17" bestFit="1" customWidth="1"/>
    <col min="7" max="7" width="18.28515625" customWidth="1"/>
    <col min="12" max="13" width="0" hidden="1" customWidth="1"/>
  </cols>
  <sheetData>
    <row r="1" spans="1:39" s="11" customFormat="1" x14ac:dyDescent="0.25">
      <c r="A1" s="172"/>
      <c r="B1" s="172"/>
    </row>
    <row r="2" spans="1:39" s="11" customFormat="1" x14ac:dyDescent="0.25">
      <c r="A2" s="172"/>
      <c r="B2" s="172"/>
    </row>
    <row r="3" spans="1:39" s="11" customFormat="1" ht="32.1" customHeight="1" x14ac:dyDescent="0.25">
      <c r="A3" s="172"/>
      <c r="B3" s="172"/>
    </row>
    <row r="4" spans="1:39" ht="18.75" x14ac:dyDescent="0.3">
      <c r="A4" s="69"/>
      <c r="B4" s="175" t="s">
        <v>124</v>
      </c>
      <c r="C4" s="175"/>
      <c r="D4" s="175"/>
      <c r="E4" s="175"/>
      <c r="F4" s="175"/>
      <c r="G4" s="175"/>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39" ht="15" customHeight="1" x14ac:dyDescent="0.25">
      <c r="A5" s="11"/>
      <c r="B5" s="70" t="s">
        <v>125</v>
      </c>
      <c r="C5" s="70">
        <f>'Crop and Livestock Data'!E8</f>
        <v>0</v>
      </c>
      <c r="D5" s="70">
        <f>'Crop and Livestock Data'!E17</f>
        <v>0</v>
      </c>
      <c r="E5" s="70">
        <f>'Crop and Livestock Data'!E26</f>
        <v>0</v>
      </c>
      <c r="F5" s="70">
        <f>'Crop and Livestock Data'!E35</f>
        <v>0</v>
      </c>
      <c r="G5" s="70">
        <f>IFERROR(SUM(C5:F5),)</f>
        <v>0</v>
      </c>
      <c r="H5" s="11"/>
      <c r="I5" s="11"/>
      <c r="J5" s="11"/>
      <c r="K5" s="11"/>
      <c r="L5" s="11" t="s">
        <v>8</v>
      </c>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39" s="11" customFormat="1" x14ac:dyDescent="0.25">
      <c r="L6" s="11" t="s">
        <v>32</v>
      </c>
    </row>
    <row r="7" spans="1:39" x14ac:dyDescent="0.25">
      <c r="A7" s="11"/>
      <c r="B7" s="168" t="s">
        <v>126</v>
      </c>
      <c r="C7" s="168"/>
      <c r="D7" s="168"/>
      <c r="E7" s="168"/>
      <c r="F7" s="168"/>
      <c r="G7" s="168"/>
      <c r="H7" s="11"/>
      <c r="I7" s="11"/>
      <c r="J7" s="11"/>
      <c r="K7" s="11"/>
      <c r="L7" s="11" t="s">
        <v>40</v>
      </c>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row>
    <row r="8" spans="1:39" x14ac:dyDescent="0.25">
      <c r="A8" s="11"/>
      <c r="B8" s="70"/>
      <c r="C8" s="70" t="s">
        <v>41</v>
      </c>
      <c r="D8" s="70" t="s">
        <v>32</v>
      </c>
      <c r="E8" s="70" t="s">
        <v>40</v>
      </c>
      <c r="F8" s="70" t="s">
        <v>42</v>
      </c>
      <c r="G8" s="70" t="s">
        <v>127</v>
      </c>
      <c r="H8" s="11"/>
      <c r="I8" s="11"/>
      <c r="J8" s="11"/>
      <c r="K8" s="11"/>
      <c r="L8" s="11" t="s">
        <v>41</v>
      </c>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39" ht="14.45" customHeight="1" x14ac:dyDescent="0.25">
      <c r="A9" s="11"/>
      <c r="B9" s="98" t="s">
        <v>128</v>
      </c>
      <c r="C9" s="99">
        <f>IFERROR('Crop and Livestock Data'!E13/'Crop and Livestock Data'!E8,)</f>
        <v>0</v>
      </c>
      <c r="D9" s="99" t="str">
        <f>'Crop and Livestock Data'!E21</f>
        <v/>
      </c>
      <c r="E9" s="99" t="str">
        <f>'Crop and Livestock Data'!E30</f>
        <v/>
      </c>
      <c r="F9" s="99" t="str">
        <f>'Crop and Livestock Data'!E39</f>
        <v/>
      </c>
      <c r="G9" s="100">
        <f>IFERROR('Overall Net Cash Flow'!D9/'Per Crop Per Acre Cash Flow'!G5,)</f>
        <v>0</v>
      </c>
      <c r="H9" s="11"/>
      <c r="I9" s="11"/>
      <c r="J9" s="11"/>
      <c r="K9" s="11"/>
      <c r="L9" s="11" t="s">
        <v>42</v>
      </c>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39" ht="14.45" customHeight="1" x14ac:dyDescent="0.25">
      <c r="A10" s="11"/>
      <c r="B10" s="68" t="s">
        <v>129</v>
      </c>
      <c r="C10" s="101">
        <f>IFERROR('Overall Net Cash Flow'!D10/'Per Crop Per Acre Cash Flow'!C5,)</f>
        <v>0</v>
      </c>
      <c r="D10" s="101">
        <f>IFERROR('Overall Net Cash Flow'!D10/D5,)</f>
        <v>0</v>
      </c>
      <c r="E10" s="101">
        <f>IFERROR('Overall Net Cash Flow'!D10/E5,)</f>
        <v>0</v>
      </c>
      <c r="F10" s="101">
        <f>IFERROR('Overall Net Cash Flow'!D10/F5,)</f>
        <v>0</v>
      </c>
      <c r="G10" s="101">
        <f>IFERROR('Overall Net Cash Flow'!D10/'Per Crop Per Acre Cash Flow'!G5,)</f>
        <v>0</v>
      </c>
      <c r="H10" s="11"/>
      <c r="I10" s="11"/>
      <c r="J10" s="11"/>
      <c r="K10" s="11"/>
      <c r="L10" s="11" t="s">
        <v>43</v>
      </c>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1:39" ht="14.45" customHeight="1" x14ac:dyDescent="0.25">
      <c r="A11" s="11"/>
      <c r="B11" s="67" t="s">
        <v>130</v>
      </c>
      <c r="C11" s="99">
        <f>IFERROR('Overall Net Cash Flow'!D11/'Per Crop Per Acre Cash Flow'!C5,)</f>
        <v>0</v>
      </c>
      <c r="D11" s="99">
        <f>IFERROR('Overall Net Cash Flow'!D11/D5,)</f>
        <v>0</v>
      </c>
      <c r="E11" s="99">
        <f>IFERROR('Overall Net Cash Flow'!D11/E5,)</f>
        <v>0</v>
      </c>
      <c r="F11" s="99">
        <f>IFERROR('Overall Net Cash Flow'!D11/F5,)</f>
        <v>0</v>
      </c>
      <c r="G11" s="99">
        <f>IFERROR('Overall Net Cash Flow'!D11/G5,)</f>
        <v>0</v>
      </c>
      <c r="H11" s="11"/>
      <c r="I11" s="11"/>
      <c r="J11" s="11"/>
      <c r="K11" s="11"/>
      <c r="L11" s="11" t="s">
        <v>44</v>
      </c>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row>
    <row r="12" spans="1:39" ht="14.45" customHeight="1" x14ac:dyDescent="0.25">
      <c r="A12" s="11"/>
      <c r="B12" s="68" t="s">
        <v>131</v>
      </c>
      <c r="C12" s="101">
        <f>IFERROR('Overall Net Cash Flow'!D12/'Per Crop Per Acre Cash Flow'!C5,)</f>
        <v>0</v>
      </c>
      <c r="D12" s="101">
        <f>IFERROR('Overall Net Cash Flow'!D12/D5,)</f>
        <v>0</v>
      </c>
      <c r="E12" s="101">
        <f>IFERROR('Overall Net Cash Flow'!D12/E5,)</f>
        <v>0</v>
      </c>
      <c r="F12" s="101">
        <f>IFERROR('Overall Net Cash Flow'!D12/F5,)</f>
        <v>0</v>
      </c>
      <c r="G12" s="101">
        <f>IFERROR('Overall Net Cash Flow'!D12/G5,)</f>
        <v>0</v>
      </c>
      <c r="H12" s="11"/>
      <c r="I12" s="11"/>
      <c r="J12" s="11"/>
      <c r="K12" s="11"/>
      <c r="L12" s="11" t="s">
        <v>45</v>
      </c>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row>
    <row r="13" spans="1:39" ht="14.45" customHeight="1" x14ac:dyDescent="0.25">
      <c r="A13" s="11"/>
      <c r="B13" s="67" t="s">
        <v>132</v>
      </c>
      <c r="C13" s="99">
        <f>IFERROR('Overall Net Cash Flow'!D13/C5,)</f>
        <v>0</v>
      </c>
      <c r="D13" s="99">
        <f>IFERROR('Overall Net Cash Flow'!D13/D5,)</f>
        <v>0</v>
      </c>
      <c r="E13" s="99">
        <f>IFERROR('Overall Net Cash Flow'!D13/E5,)</f>
        <v>0</v>
      </c>
      <c r="F13" s="99">
        <f>IFERROR('Overall Net Cash Flow'!D13/F5,)</f>
        <v>0</v>
      </c>
      <c r="G13" s="99">
        <f>IFERROR('Overall Net Cash Flow'!D13/G5,)</f>
        <v>0</v>
      </c>
      <c r="H13" s="11"/>
      <c r="I13" s="11"/>
      <c r="J13" s="11"/>
      <c r="K13" s="11"/>
      <c r="L13" s="11" t="s">
        <v>46</v>
      </c>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row>
    <row r="14" spans="1:39" ht="14.45" customHeight="1" x14ac:dyDescent="0.25">
      <c r="A14" s="11"/>
      <c r="B14" s="102" t="s">
        <v>133</v>
      </c>
      <c r="C14" s="103">
        <f>SUM(C9:C13)</f>
        <v>0</v>
      </c>
      <c r="D14" s="103">
        <f>SUM(D9:D13)</f>
        <v>0</v>
      </c>
      <c r="E14" s="103">
        <f>SUM(E9:E13)</f>
        <v>0</v>
      </c>
      <c r="F14" s="103">
        <f>SUM(F9:F13)</f>
        <v>0</v>
      </c>
      <c r="G14" s="104">
        <f>SUM(G9:G13)</f>
        <v>0</v>
      </c>
      <c r="H14" s="11"/>
      <c r="I14" s="11"/>
      <c r="J14" s="11"/>
      <c r="K14" s="11"/>
      <c r="L14" s="11" t="s">
        <v>47</v>
      </c>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row>
    <row r="15" spans="1:39" ht="12.6" customHeight="1" x14ac:dyDescent="0.25">
      <c r="A15" s="11"/>
      <c r="B15" s="11"/>
      <c r="C15" s="11"/>
      <c r="D15" s="11"/>
      <c r="E15" s="11"/>
      <c r="F15" s="11"/>
      <c r="G15" s="11"/>
      <c r="H15" s="11"/>
      <c r="I15" s="11"/>
      <c r="J15" s="11"/>
      <c r="K15" s="11"/>
      <c r="L15" s="11" t="s">
        <v>48</v>
      </c>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row>
    <row r="16" spans="1:39" x14ac:dyDescent="0.25">
      <c r="A16" s="11"/>
      <c r="B16" s="168" t="s">
        <v>134</v>
      </c>
      <c r="C16" s="168"/>
      <c r="D16" s="168"/>
      <c r="E16" s="168"/>
      <c r="F16" s="168"/>
      <c r="G16" s="168"/>
      <c r="H16" s="11"/>
      <c r="I16" s="11"/>
      <c r="J16" s="11"/>
      <c r="K16" s="11"/>
      <c r="L16" s="11" t="s">
        <v>49</v>
      </c>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row>
    <row r="17" spans="1:39" x14ac:dyDescent="0.25">
      <c r="A17" s="11"/>
      <c r="B17" s="70"/>
      <c r="C17" s="70" t="str">
        <f>C8</f>
        <v>CIHP-Wheat</v>
      </c>
      <c r="D17" s="70" t="str">
        <f>D8</f>
        <v>CIHP-Corn</v>
      </c>
      <c r="E17" s="70" t="str">
        <f t="shared" ref="E17:F17" si="0">E8</f>
        <v>CIHP-Soybeans</v>
      </c>
      <c r="F17" s="70" t="str">
        <f t="shared" si="0"/>
        <v>CIHP-Double Crop Soybeans</v>
      </c>
      <c r="G17" s="70" t="s">
        <v>127</v>
      </c>
      <c r="H17" s="11"/>
      <c r="I17" s="11"/>
      <c r="J17" s="11"/>
      <c r="K17" s="11"/>
      <c r="L17" s="11" t="s">
        <v>50</v>
      </c>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row>
    <row r="18" spans="1:39" x14ac:dyDescent="0.25">
      <c r="A18" s="11"/>
      <c r="B18" s="67" t="s">
        <v>12</v>
      </c>
      <c r="C18" s="99">
        <f>IFERROR('Crop and Livestock Data'!H8,)</f>
        <v>0</v>
      </c>
      <c r="D18" s="99">
        <f>IFERROR('Crop and Livestock Data'!H17,)</f>
        <v>0</v>
      </c>
      <c r="E18" s="99">
        <f>IFERROR('Crop and Livestock Data'!H26,)</f>
        <v>0</v>
      </c>
      <c r="F18" s="99">
        <f>IFERROR('Crop and Livestock Data'!H35,)</f>
        <v>0</v>
      </c>
      <c r="G18" s="99">
        <f>IFERROR('Overall Net Cash Flow'!$D$17/'Per Crop Per Acre Cash Flow'!G5,)</f>
        <v>0</v>
      </c>
      <c r="H18" s="11"/>
      <c r="I18" s="11"/>
      <c r="J18" s="11"/>
      <c r="K18" s="11"/>
      <c r="L18" s="1" t="s">
        <v>27</v>
      </c>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row>
    <row r="19" spans="1:39" x14ac:dyDescent="0.25">
      <c r="A19" s="11"/>
      <c r="B19" s="68" t="s">
        <v>15</v>
      </c>
      <c r="C19" s="101">
        <f>IFERROR('Crop and Livestock Data'!H9,0)</f>
        <v>0</v>
      </c>
      <c r="D19" s="101">
        <f>IFERROR('Crop and Livestock Data'!H18,)</f>
        <v>0</v>
      </c>
      <c r="E19" s="101">
        <f>IFERROR('Crop and Livestock Data'!H27,)</f>
        <v>0</v>
      </c>
      <c r="F19" s="101">
        <f>IFERROR('Crop and Livestock Data'!H36,)</f>
        <v>0</v>
      </c>
      <c r="G19" s="101">
        <f>IFERROR('Overall Net Cash Flow'!$D$21/'Per Crop Per Acre Cash Flow'!G5,)</f>
        <v>0</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row>
    <row r="20" spans="1:39" x14ac:dyDescent="0.25">
      <c r="A20" s="11"/>
      <c r="B20" s="67" t="s">
        <v>18</v>
      </c>
      <c r="C20" s="99">
        <f>IFERROR('Crop and Livestock Data'!H10,)</f>
        <v>0</v>
      </c>
      <c r="D20" s="99">
        <f>IFERROR('Crop and Livestock Data'!H19,)</f>
        <v>0</v>
      </c>
      <c r="E20" s="99">
        <f>IFERROR('Crop and Livestock Data'!H28,)</f>
        <v>0</v>
      </c>
      <c r="F20" s="99">
        <f>IFERROR('Crop and Livestock Data'!H37,)</f>
        <v>0</v>
      </c>
      <c r="G20" s="99">
        <f>IFERROR('Overall Net Cash Flow'!$D$23/'Per Crop Per Acre Cash Flow'!G5,)</f>
        <v>0</v>
      </c>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row>
    <row r="21" spans="1:39" x14ac:dyDescent="0.25">
      <c r="A21" s="11"/>
      <c r="B21" s="68" t="s">
        <v>21</v>
      </c>
      <c r="C21" s="101">
        <f>IFERROR('Crop and Livestock Data'!H11,)</f>
        <v>0</v>
      </c>
      <c r="D21" s="101">
        <f>IFERROR('Crop and Livestock Data'!H20,)</f>
        <v>0</v>
      </c>
      <c r="E21" s="101">
        <f>IFERROR('Crop and Livestock Data'!H29,)</f>
        <v>0</v>
      </c>
      <c r="F21" s="101">
        <f>IFERROR('Crop and Livestock Data'!H38,)</f>
        <v>0</v>
      </c>
      <c r="G21" s="101">
        <f>IFERROR('Overall Net Cash Flow'!$D$24/'Per Crop Per Acre Cash Flow'!G5,)</f>
        <v>0</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row>
    <row r="22" spans="1:39" x14ac:dyDescent="0.25">
      <c r="A22" s="11"/>
      <c r="B22" s="67" t="s">
        <v>25</v>
      </c>
      <c r="C22" s="99">
        <f>IFERROR('Crop and Livestock Data'!H12,)</f>
        <v>0</v>
      </c>
      <c r="D22" s="99">
        <f>IFERROR('Crop and Livestock Data'!H21,)</f>
        <v>0</v>
      </c>
      <c r="E22" s="99">
        <f>IFERROR('Crop and Livestock Data'!H30,)</f>
        <v>0</v>
      </c>
      <c r="F22" s="99">
        <f>IFERROR('Crop and Livestock Data'!H39,)</f>
        <v>0</v>
      </c>
      <c r="G22" s="99">
        <f>IFERROR('Overall Net Cash Flow'!$F$20/'Per Crop Per Acre Cash Flow'!G5,)</f>
        <v>0</v>
      </c>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spans="1:39" x14ac:dyDescent="0.25">
      <c r="A23" s="11"/>
      <c r="B23" s="68" t="s">
        <v>27</v>
      </c>
      <c r="C23" s="101">
        <f>IFERROR('Crop and Livestock Data'!H13,)</f>
        <v>0</v>
      </c>
      <c r="D23" s="101">
        <f>IFERROR('Crop and Livestock Data'!H13,)</f>
        <v>0</v>
      </c>
      <c r="E23" s="101">
        <f>IFERROR('Crop and Livestock Data'!H31,)</f>
        <v>0</v>
      </c>
      <c r="F23" s="101">
        <f>IFERROR('Crop and Livestock Data'!H40,)</f>
        <v>0</v>
      </c>
      <c r="G23" s="101">
        <f>IFERROR('Overall Net Cash Flow'!$F$26/'Per Crop Per Acre Cash Flow'!G5,)</f>
        <v>0</v>
      </c>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row>
    <row r="24" spans="1:39" x14ac:dyDescent="0.25">
      <c r="A24" s="11"/>
      <c r="B24" s="67" t="s">
        <v>65</v>
      </c>
      <c r="C24" s="99">
        <f>IFERROR(('Overall Net Cash Flow'!$D$18*('Per Crop Per Acre Cash Flow'!C5)/'Per Crop Per Acre Cash Flow'!$G$5)/C5,)</f>
        <v>0</v>
      </c>
      <c r="D24" s="99">
        <f>IFERROR(('Overall Net Cash Flow'!$D$18*('Per Crop Per Acre Cash Flow'!D5)/'Per Crop Per Acre Cash Flow'!$G$5)/D5,)</f>
        <v>0</v>
      </c>
      <c r="E24" s="99">
        <f>IFERROR(('Overall Net Cash Flow'!$D$18*('Per Crop Per Acre Cash Flow'!E5)/'Per Crop Per Acre Cash Flow'!$G$5)/E5,)</f>
        <v>0</v>
      </c>
      <c r="F24" s="99">
        <f>IFERROR(('Overall Net Cash Flow'!$D$18*('Per Crop Per Acre Cash Flow'!F5)/'Per Crop Per Acre Cash Flow'!$G$5)/F5,)</f>
        <v>0</v>
      </c>
      <c r="G24" s="99">
        <f>IFERROR('Overall Net Cash Flow'!D18/'Per Crop Per Acre Cash Flow'!G5,)</f>
        <v>0</v>
      </c>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row>
    <row r="25" spans="1:39" x14ac:dyDescent="0.25">
      <c r="A25" s="11"/>
      <c r="B25" s="68" t="s">
        <v>67</v>
      </c>
      <c r="C25" s="101">
        <f>IFERROR(('Overall Net Cash Flow'!$D$19*('Per Crop Per Acre Cash Flow'!C5/'Per Crop Per Acre Cash Flow'!$G$5)/'Per Crop Per Acre Cash Flow'!C5),)</f>
        <v>0</v>
      </c>
      <c r="D25" s="101">
        <f>IFERROR(('Overall Net Cash Flow'!$D$19*('Per Crop Per Acre Cash Flow'!D5/'Per Crop Per Acre Cash Flow'!$G$5)/'Per Crop Per Acre Cash Flow'!D5),)</f>
        <v>0</v>
      </c>
      <c r="E25" s="101">
        <f>IFERROR(('Overall Net Cash Flow'!$D$19*('Per Crop Per Acre Cash Flow'!E5/'Per Crop Per Acre Cash Flow'!$G$5)/'Per Crop Per Acre Cash Flow'!E5),)</f>
        <v>0</v>
      </c>
      <c r="F25" s="101">
        <f>IFERROR(('Overall Net Cash Flow'!$D$19*('Per Crop Per Acre Cash Flow'!F5/'Per Crop Per Acre Cash Flow'!$G$5)/'Per Crop Per Acre Cash Flow'!F5),)</f>
        <v>0</v>
      </c>
      <c r="G25" s="101">
        <f>IFERROR('Overall Net Cash Flow'!D19/'Per Crop Per Acre Cash Flow'!G5,)</f>
        <v>0</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row>
    <row r="26" spans="1:39" x14ac:dyDescent="0.25">
      <c r="A26" s="11"/>
      <c r="B26" s="67" t="s">
        <v>73</v>
      </c>
      <c r="C26" s="99">
        <f>IFERROR((('Overall Net Cash Flow'!$D$22*('Per Crop Per Acre Cash Flow'!C5))/'Per Crop Per Acre Cash Flow'!$G$5)/'Per Crop Per Acre Cash Flow'!C5,)</f>
        <v>0</v>
      </c>
      <c r="D26" s="99">
        <f>IFERROR((('Overall Net Cash Flow'!$D$22*('Per Crop Per Acre Cash Flow'!D5))/'Per Crop Per Acre Cash Flow'!$G$5)/'Per Crop Per Acre Cash Flow'!D5,)</f>
        <v>0</v>
      </c>
      <c r="E26" s="99">
        <f>IFERROR((('Overall Net Cash Flow'!$D$22*('Per Crop Per Acre Cash Flow'!E5))/'Per Crop Per Acre Cash Flow'!$G$5)/'Per Crop Per Acre Cash Flow'!E5,)</f>
        <v>0</v>
      </c>
      <c r="F26" s="99">
        <f>IFERROR((('Overall Net Cash Flow'!$D$22*('Per Crop Per Acre Cash Flow'!F5))/'Per Crop Per Acre Cash Flow'!$G$5)/'Per Crop Per Acre Cash Flow'!F5,)</f>
        <v>0</v>
      </c>
      <c r="G26" s="99">
        <f>IFERROR('Overall Net Cash Flow'!D22/'Per Crop Per Acre Cash Flow'!G5,)</f>
        <v>0</v>
      </c>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row>
    <row r="27" spans="1:39" x14ac:dyDescent="0.25">
      <c r="A27" s="11"/>
      <c r="B27" s="68" t="s">
        <v>79</v>
      </c>
      <c r="C27" s="101">
        <f>IFERROR(('Overall Net Cash Flow'!$D$25*('Per Crop Per Acre Cash Flow'!C5/'Per Crop Per Acre Cash Flow'!$G$5)/'Per Crop Per Acre Cash Flow'!C5),)</f>
        <v>0</v>
      </c>
      <c r="D27" s="101">
        <f>IFERROR(('Overall Net Cash Flow'!$D$25*('Per Crop Per Acre Cash Flow'!D5/'Per Crop Per Acre Cash Flow'!$G$5)/'Per Crop Per Acre Cash Flow'!D5),)</f>
        <v>0</v>
      </c>
      <c r="E27" s="101">
        <f>IFERROR(('Overall Net Cash Flow'!$D$25*('Per Crop Per Acre Cash Flow'!E5/'Per Crop Per Acre Cash Flow'!$G$5)/'Per Crop Per Acre Cash Flow'!E5),)</f>
        <v>0</v>
      </c>
      <c r="F27" s="101">
        <f>IFERROR(('Overall Net Cash Flow'!$D$25*('Per Crop Per Acre Cash Flow'!F5/'Per Crop Per Acre Cash Flow'!$G$5)/'Per Crop Per Acre Cash Flow'!F5),)</f>
        <v>0</v>
      </c>
      <c r="G27" s="101">
        <f>IFERROR('Overall Net Cash Flow'!D25/'Per Crop Per Acre Cash Flow'!G5,)</f>
        <v>0</v>
      </c>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row>
    <row r="28" spans="1:39" x14ac:dyDescent="0.25">
      <c r="A28" s="11"/>
      <c r="B28" s="67" t="s">
        <v>81</v>
      </c>
      <c r="C28" s="99">
        <f>IFERROR(('Overall Net Cash Flow'!$D$26*('Per Crop Per Acre Cash Flow'!C5/'Per Crop Per Acre Cash Flow'!$G$5)/'Per Crop Per Acre Cash Flow'!C5),)</f>
        <v>0</v>
      </c>
      <c r="D28" s="99">
        <f>IFERROR(('Overall Net Cash Flow'!$D$26*('Per Crop Per Acre Cash Flow'!D5/'Per Crop Per Acre Cash Flow'!$G$5)/'Per Crop Per Acre Cash Flow'!D5),)</f>
        <v>0</v>
      </c>
      <c r="E28" s="99">
        <f>IFERROR(('Overall Net Cash Flow'!$D$26*('Per Crop Per Acre Cash Flow'!E5/'Per Crop Per Acre Cash Flow'!$G$5)/'Per Crop Per Acre Cash Flow'!E5),)</f>
        <v>0</v>
      </c>
      <c r="F28" s="99">
        <f>IFERROR(('Overall Net Cash Flow'!$D$26*('Per Crop Per Acre Cash Flow'!F5/'Per Crop Per Acre Cash Flow'!$G$5)/'Per Crop Per Acre Cash Flow'!F5),)</f>
        <v>0</v>
      </c>
      <c r="G28" s="99">
        <f>IFERROR('Overall Net Cash Flow'!D26/'Per Crop Per Acre Cash Flow'!G5,)</f>
        <v>0</v>
      </c>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row>
    <row r="29" spans="1:39" x14ac:dyDescent="0.25">
      <c r="A29" s="11"/>
      <c r="B29" s="68" t="s">
        <v>83</v>
      </c>
      <c r="C29" s="101">
        <f>IFERROR(('Overall Net Cash Flow'!$D$27*('Per Crop Per Acre Cash Flow'!C5/'Per Crop Per Acre Cash Flow'!$G$5)/'Per Crop Per Acre Cash Flow'!C5),)</f>
        <v>0</v>
      </c>
      <c r="D29" s="101">
        <f>IFERROR(('Overall Net Cash Flow'!$D$27*('Per Crop Per Acre Cash Flow'!D5/'Per Crop Per Acre Cash Flow'!$G$5)/'Per Crop Per Acre Cash Flow'!D5),)</f>
        <v>0</v>
      </c>
      <c r="E29" s="101">
        <f>IFERROR(('Overall Net Cash Flow'!$D$27*('Per Crop Per Acre Cash Flow'!E5/'Per Crop Per Acre Cash Flow'!$G$5)/'Per Crop Per Acre Cash Flow'!E5),)</f>
        <v>0</v>
      </c>
      <c r="F29" s="101">
        <f>IFERROR(('Overall Net Cash Flow'!$D$27*('Per Crop Per Acre Cash Flow'!F5/'Per Crop Per Acre Cash Flow'!$G$5)/'Per Crop Per Acre Cash Flow'!F5),)</f>
        <v>0</v>
      </c>
      <c r="G29" s="101">
        <f>IFERROR('Overall Net Cash Flow'!D27/'Per Crop Per Acre Cash Flow'!G5,)</f>
        <v>0</v>
      </c>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row>
    <row r="30" spans="1:39" x14ac:dyDescent="0.25">
      <c r="A30" s="11"/>
      <c r="B30" s="67" t="s">
        <v>64</v>
      </c>
      <c r="C30" s="99">
        <f>IFERROR(('Overall Net Cash Flow'!$F$17*('Per Crop Per Acre Cash Flow'!C5/'Per Crop Per Acre Cash Flow'!$G$5)/'Per Crop Per Acre Cash Flow'!C5),)</f>
        <v>0</v>
      </c>
      <c r="D30" s="99">
        <f>IFERROR(('Overall Net Cash Flow'!$F$17*('Per Crop Per Acre Cash Flow'!D5/'Per Crop Per Acre Cash Flow'!$G$5)/'Per Crop Per Acre Cash Flow'!D5),)</f>
        <v>0</v>
      </c>
      <c r="E30" s="99">
        <f>IFERROR(('Overall Net Cash Flow'!$F$17*('Per Crop Per Acre Cash Flow'!E5/'Per Crop Per Acre Cash Flow'!$G$5)/'Per Crop Per Acre Cash Flow'!E5),)</f>
        <v>0</v>
      </c>
      <c r="F30" s="99">
        <f>IFERROR(('Overall Net Cash Flow'!$F$17*('Per Crop Per Acre Cash Flow'!F5/'Per Crop Per Acre Cash Flow'!$G$5)/'Per Crop Per Acre Cash Flow'!F5),)</f>
        <v>0</v>
      </c>
      <c r="G30" s="99">
        <f>IFERROR('Overall Net Cash Flow'!F17/'Per Crop Per Acre Cash Flow'!G5,)</f>
        <v>0</v>
      </c>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row>
    <row r="31" spans="1:39" x14ac:dyDescent="0.25">
      <c r="A31" s="11"/>
      <c r="B31" s="68" t="s">
        <v>66</v>
      </c>
      <c r="C31" s="101">
        <f>IFERROR(('Overall Net Cash Flow'!$F$18*('Per Crop Per Acre Cash Flow'!C5/'Per Crop Per Acre Cash Flow'!$G$5)/'Per Crop Per Acre Cash Flow'!C5),)</f>
        <v>0</v>
      </c>
      <c r="D31" s="101">
        <f>IFERROR(('Overall Net Cash Flow'!$F$18*('Per Crop Per Acre Cash Flow'!D5/'Per Crop Per Acre Cash Flow'!$G$5)/'Per Crop Per Acre Cash Flow'!D5),)</f>
        <v>0</v>
      </c>
      <c r="E31" s="101">
        <f>IFERROR(('Overall Net Cash Flow'!$F$18*('Per Crop Per Acre Cash Flow'!E5/'Per Crop Per Acre Cash Flow'!$G$5)/'Per Crop Per Acre Cash Flow'!E5),)</f>
        <v>0</v>
      </c>
      <c r="F31" s="101">
        <f>IFERROR(('Overall Net Cash Flow'!$F$18*('Per Crop Per Acre Cash Flow'!F5/'Per Crop Per Acre Cash Flow'!$G$5)/'Per Crop Per Acre Cash Flow'!F5),)</f>
        <v>0</v>
      </c>
      <c r="G31" s="101">
        <f>IFERROR('Overall Net Cash Flow'!F18/'Per Crop Per Acre Cash Flow'!G5,)</f>
        <v>0</v>
      </c>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row>
    <row r="32" spans="1:39" x14ac:dyDescent="0.25">
      <c r="A32" s="11"/>
      <c r="B32" s="67" t="s">
        <v>68</v>
      </c>
      <c r="C32" s="99">
        <f>IFERROR(('Overall Net Cash Flow'!$F$19*('Per Crop Per Acre Cash Flow'!C5/'Per Crop Per Acre Cash Flow'!$G$5)/'Per Crop Per Acre Cash Flow'!C5),)</f>
        <v>0</v>
      </c>
      <c r="D32" s="99">
        <f>IFERROR(('Overall Net Cash Flow'!$F$19*('Per Crop Per Acre Cash Flow'!D5/'Per Crop Per Acre Cash Flow'!$G$5)/'Per Crop Per Acre Cash Flow'!D5),)</f>
        <v>0</v>
      </c>
      <c r="E32" s="99">
        <f>IFERROR(('Overall Net Cash Flow'!$F$19*('Per Crop Per Acre Cash Flow'!E5/'Per Crop Per Acre Cash Flow'!$G$5)/'Per Crop Per Acre Cash Flow'!E5),)</f>
        <v>0</v>
      </c>
      <c r="F32" s="99">
        <f>IFERROR(('Overall Net Cash Flow'!$F$19*('Per Crop Per Acre Cash Flow'!F5/'Per Crop Per Acre Cash Flow'!$G$5)/'Per Crop Per Acre Cash Flow'!F5),)</f>
        <v>0</v>
      </c>
      <c r="G32" s="99">
        <f>IFERROR('Overall Net Cash Flow'!F19/'Per Crop Per Acre Cash Flow'!G5,)</f>
        <v>0</v>
      </c>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row>
    <row r="33" spans="1:38" x14ac:dyDescent="0.25">
      <c r="A33" s="11"/>
      <c r="B33" s="68" t="s">
        <v>72</v>
      </c>
      <c r="C33" s="101">
        <f>IFERROR(('Overall Net Cash Flow'!$F$21*('Per Crop Per Acre Cash Flow'!C5/'Per Crop Per Acre Cash Flow'!$G$5)/'Per Crop Per Acre Cash Flow'!C5),)</f>
        <v>0</v>
      </c>
      <c r="D33" s="101">
        <f>IFERROR(('Overall Net Cash Flow'!$F$21*('Per Crop Per Acre Cash Flow'!D5/'Per Crop Per Acre Cash Flow'!$G$5)/'Per Crop Per Acre Cash Flow'!D5),)</f>
        <v>0</v>
      </c>
      <c r="E33" s="101">
        <f>IFERROR(('Overall Net Cash Flow'!$F$21*('Per Crop Per Acre Cash Flow'!E5/'Per Crop Per Acre Cash Flow'!$G$5)/'Per Crop Per Acre Cash Flow'!E5),)</f>
        <v>0</v>
      </c>
      <c r="F33" s="101">
        <f>IFERROR(('Overall Net Cash Flow'!$F$21*('Per Crop Per Acre Cash Flow'!F5/'Per Crop Per Acre Cash Flow'!$G$5)/'Per Crop Per Acre Cash Flow'!F5),)</f>
        <v>0</v>
      </c>
      <c r="G33" s="101">
        <f>IFERROR('Overall Net Cash Flow'!F21/'Per Crop Per Acre Cash Flow'!G5,)</f>
        <v>0</v>
      </c>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row>
    <row r="34" spans="1:38" x14ac:dyDescent="0.25">
      <c r="A34" s="11"/>
      <c r="B34" s="67" t="s">
        <v>74</v>
      </c>
      <c r="C34" s="99">
        <f>IFERROR(('Overall Net Cash Flow'!$F$22*('Per Crop Per Acre Cash Flow'!C5/'Per Crop Per Acre Cash Flow'!$G$5)/'Per Crop Per Acre Cash Flow'!C5),)</f>
        <v>0</v>
      </c>
      <c r="D34" s="99">
        <f>IFERROR(('Overall Net Cash Flow'!$F$22*('Per Crop Per Acre Cash Flow'!D5/'Per Crop Per Acre Cash Flow'!$G$5)/'Per Crop Per Acre Cash Flow'!D5),)</f>
        <v>0</v>
      </c>
      <c r="E34" s="99">
        <f>IFERROR(('Overall Net Cash Flow'!$F$22*('Per Crop Per Acre Cash Flow'!E5/'Per Crop Per Acre Cash Flow'!$G$5)/'Per Crop Per Acre Cash Flow'!E5),)</f>
        <v>0</v>
      </c>
      <c r="F34" s="99">
        <f>IFERROR(('Overall Net Cash Flow'!$F$22*('Per Crop Per Acre Cash Flow'!F5/'Per Crop Per Acre Cash Flow'!$G$5)/'Per Crop Per Acre Cash Flow'!F5),)</f>
        <v>0</v>
      </c>
      <c r="G34" s="99">
        <f>IFERROR('Overall Net Cash Flow'!F22/'Per Crop Per Acre Cash Flow'!G5,)</f>
        <v>0</v>
      </c>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row>
    <row r="35" spans="1:38" x14ac:dyDescent="0.25">
      <c r="A35" s="11"/>
      <c r="B35" s="68" t="s">
        <v>76</v>
      </c>
      <c r="C35" s="101">
        <f>IFERROR(('Overall Net Cash Flow'!$F$23*('Per Crop Per Acre Cash Flow'!C5/'Per Crop Per Acre Cash Flow'!$G$5)/'Per Crop Per Acre Cash Flow'!C5),)</f>
        <v>0</v>
      </c>
      <c r="D35" s="101">
        <f>IFERROR(('Overall Net Cash Flow'!$F$23*('Per Crop Per Acre Cash Flow'!D5/'Per Crop Per Acre Cash Flow'!$G$5)/'Per Crop Per Acre Cash Flow'!D5),)</f>
        <v>0</v>
      </c>
      <c r="E35" s="101">
        <f>IFERROR(('Overall Net Cash Flow'!$F$23*('Per Crop Per Acre Cash Flow'!E5/'Per Crop Per Acre Cash Flow'!$G$5)/'Per Crop Per Acre Cash Flow'!E5),)</f>
        <v>0</v>
      </c>
      <c r="F35" s="101">
        <f>IFERROR(('Overall Net Cash Flow'!$F$23*('Per Crop Per Acre Cash Flow'!F5/'Per Crop Per Acre Cash Flow'!$G$5)/'Per Crop Per Acre Cash Flow'!F5),)</f>
        <v>0</v>
      </c>
      <c r="G35" s="101">
        <f>IFERROR('Overall Net Cash Flow'!F23/'Per Crop Per Acre Cash Flow'!G5,)</f>
        <v>0</v>
      </c>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1:38" x14ac:dyDescent="0.25">
      <c r="A36" s="11"/>
      <c r="B36" s="67" t="s">
        <v>78</v>
      </c>
      <c r="C36" s="99">
        <f>IFERROR(('Overall Net Cash Flow'!$F$24*('Per Crop Per Acre Cash Flow'!C5/'Per Crop Per Acre Cash Flow'!$G$5)/'Per Crop Per Acre Cash Flow'!C5),)</f>
        <v>0</v>
      </c>
      <c r="D36" s="99">
        <f>IFERROR(('Overall Net Cash Flow'!$F$24*('Per Crop Per Acre Cash Flow'!D5/'Per Crop Per Acre Cash Flow'!$G$5)/'Per Crop Per Acre Cash Flow'!D5),)</f>
        <v>0</v>
      </c>
      <c r="E36" s="99">
        <f>IFERROR(('Overall Net Cash Flow'!$F$24*('Per Crop Per Acre Cash Flow'!E5/'Per Crop Per Acre Cash Flow'!$G$5)/'Per Crop Per Acre Cash Flow'!E5),)</f>
        <v>0</v>
      </c>
      <c r="F36" s="99">
        <f>IFERROR(('Overall Net Cash Flow'!$F$24*('Per Crop Per Acre Cash Flow'!F5/'Per Crop Per Acre Cash Flow'!$G$5)/'Per Crop Per Acre Cash Flow'!F5),)</f>
        <v>0</v>
      </c>
      <c r="G36" s="99">
        <f>IFERROR('Overall Net Cash Flow'!F24/'Per Crop Per Acre Cash Flow'!G5,)</f>
        <v>0</v>
      </c>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row>
    <row r="37" spans="1:38" x14ac:dyDescent="0.25">
      <c r="A37" s="11"/>
      <c r="B37" s="68" t="s">
        <v>27</v>
      </c>
      <c r="C37" s="101">
        <f>IFERROR(('Overall Net Cash Flow'!$F$27*('Per Crop Per Acre Cash Flow'!C5/'Per Crop Per Acre Cash Flow'!$G$5)/'Per Crop Per Acre Cash Flow'!C5),)</f>
        <v>0</v>
      </c>
      <c r="D37" s="101">
        <f>IFERROR(('Overall Net Cash Flow'!$F$27*('Per Crop Per Acre Cash Flow'!D5/'Per Crop Per Acre Cash Flow'!$G$5)/'Per Crop Per Acre Cash Flow'!D5),)</f>
        <v>0</v>
      </c>
      <c r="E37" s="101">
        <f>IFERROR(('Overall Net Cash Flow'!$F$27*('Per Crop Per Acre Cash Flow'!E5/'Per Crop Per Acre Cash Flow'!$G$5)/'Per Crop Per Acre Cash Flow'!E5),)</f>
        <v>0</v>
      </c>
      <c r="F37" s="101">
        <f>IFERROR(('Overall Net Cash Flow'!$F$27*('Per Crop Per Acre Cash Flow'!F5/'Per Crop Per Acre Cash Flow'!$G$5)/'Per Crop Per Acre Cash Flow'!F5),)</f>
        <v>0</v>
      </c>
      <c r="G37" s="101">
        <f>IFERROR('Overall Net Cash Flow'!F27/'Per Crop Per Acre Cash Flow'!G5,)</f>
        <v>0</v>
      </c>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row>
    <row r="38" spans="1:38" x14ac:dyDescent="0.25">
      <c r="A38" s="11"/>
      <c r="B38" s="102" t="s">
        <v>135</v>
      </c>
      <c r="C38" s="104">
        <f>SUM(C18:C37)</f>
        <v>0</v>
      </c>
      <c r="D38" s="104">
        <f>SUM(D18:D37)</f>
        <v>0</v>
      </c>
      <c r="E38" s="104">
        <f>SUM(E18:E37)</f>
        <v>0</v>
      </c>
      <c r="F38" s="104">
        <f>SUM(F18:F37)</f>
        <v>0</v>
      </c>
      <c r="G38" s="104">
        <f>SUM(G18:G37)</f>
        <v>0</v>
      </c>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row>
    <row r="39" spans="1:38"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1:38" x14ac:dyDescent="0.25">
      <c r="A40" s="11"/>
      <c r="B40" s="102" t="s">
        <v>136</v>
      </c>
      <c r="C40" s="104">
        <f>C14-C38</f>
        <v>0</v>
      </c>
      <c r="D40" s="104">
        <f>D14-D38</f>
        <v>0</v>
      </c>
      <c r="E40" s="104">
        <f t="shared" ref="E40" si="1">E14-E38</f>
        <v>0</v>
      </c>
      <c r="F40" s="104">
        <f>F14-F38</f>
        <v>0</v>
      </c>
      <c r="G40" s="104">
        <f>G14-G38</f>
        <v>0</v>
      </c>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row>
    <row r="41" spans="1:38"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row>
    <row r="42" spans="1:38"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row>
    <row r="43" spans="1:38"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row>
    <row r="44" spans="1:38"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row>
    <row r="45" spans="1:38"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row>
    <row r="46" spans="1:38"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row>
    <row r="47" spans="1:38"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row>
    <row r="48" spans="1:38"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row>
    <row r="49" spans="1:38"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row>
    <row r="50" spans="1:38"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row>
    <row r="51" spans="1:38"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row r="52" spans="1:38"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row>
    <row r="53" spans="1:38"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row r="55" spans="1:38"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row>
    <row r="57" spans="1:38"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row>
    <row r="58" spans="1:38"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row>
    <row r="59" spans="1:38"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row>
    <row r="60" spans="1:38"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row>
    <row r="61" spans="1:38"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8"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spans="1:38"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row>
    <row r="66" spans="1:38"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row>
    <row r="67" spans="1:38"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row>
    <row r="68" spans="1:38"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row>
    <row r="69" spans="1:38"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row>
    <row r="70" spans="1:38"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row>
    <row r="71" spans="1:38"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row>
    <row r="72" spans="1:38"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row>
    <row r="73" spans="1:38"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row>
    <row r="74" spans="1:38"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row>
    <row r="75" spans="1:38"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row>
    <row r="76" spans="1:38"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row>
    <row r="77" spans="1:38"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row>
    <row r="78" spans="1:38"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row>
    <row r="79" spans="1:38"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row>
    <row r="80" spans="1:38"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row>
    <row r="81" spans="1:38"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row>
    <row r="82" spans="1:38"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row>
    <row r="83" spans="1:38"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row>
    <row r="84" spans="1:38"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row>
    <row r="85" spans="1:38"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row>
    <row r="86" spans="1:38"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row>
    <row r="87" spans="1:38"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row>
    <row r="88" spans="1:38"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row>
    <row r="89" spans="1:38"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row>
    <row r="90" spans="1:38"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row>
    <row r="91" spans="1:38"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row>
    <row r="92" spans="1:38"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row>
    <row r="93" spans="1:38"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row>
    <row r="94" spans="1:38"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row>
    <row r="95" spans="1:38"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row r="96" spans="1:38"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row>
    <row r="97" spans="1:38"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row>
    <row r="98" spans="1:38"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row>
    <row r="99" spans="1:38"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row>
    <row r="100" spans="1:38"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row>
    <row r="101" spans="1:38"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row>
    <row r="102" spans="1:38"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row>
    <row r="103" spans="1:38"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row>
    <row r="104" spans="1:38"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row>
    <row r="105" spans="1:38"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row>
    <row r="106" spans="1:38"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row>
    <row r="107" spans="1:38"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row>
    <row r="108" spans="1:38"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row>
    <row r="109" spans="1:38"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row>
    <row r="110" spans="1:38"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row>
    <row r="111" spans="1:38"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row>
    <row r="112" spans="1:38"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row>
    <row r="113" spans="1:38"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row>
    <row r="114" spans="1:38"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row>
    <row r="115" spans="1:38"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row>
    <row r="116" spans="1:38"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row>
    <row r="117" spans="1:38"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row>
    <row r="118" spans="1:38"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row>
    <row r="119" spans="1:38"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row>
    <row r="120" spans="1:38"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row>
    <row r="121" spans="1:38"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row>
    <row r="122" spans="1:38"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row>
  </sheetData>
  <protectedRanges>
    <protectedRange algorithmName="SHA-512" hashValue="dW6RxV4GgsNcx/cQPipGzmK2/aKiBRdyiixwM04tbhhTcn4g1eJgvow+Rp8OPvkIy/TcqFGH9dxTZVj4GMOt6A==" saltValue="2aovFvWODtSaOM4ftDs6zA==" spinCount="100000" sqref="B5" name="Range1"/>
  </protectedRanges>
  <mergeCells count="4">
    <mergeCell ref="A1:B3"/>
    <mergeCell ref="B4:G4"/>
    <mergeCell ref="B7:G7"/>
    <mergeCell ref="B16:G16"/>
  </mergeCells>
  <conditionalFormatting sqref="C40:G40">
    <cfRule type="cellIs" dxfId="0" priority="1" operator="lessThan">
      <formula>0</formula>
    </cfRule>
  </conditionalFormatting>
  <dataValidations count="2">
    <dataValidation type="list" allowBlank="1" showInputMessage="1" showErrorMessage="1" sqref="C8:F8" xr:uid="{B800CDA0-CC38-4A90-9C76-8CEDC2BEDBD2}">
      <formula1>$L$5:$L$18</formula1>
    </dataValidation>
    <dataValidation allowBlank="1" showInputMessage="1" showErrorMessage="1" promptTitle="ENTER YEAR" prompt="Please enter the CURRENT year._x000a_" sqref="G5" xr:uid="{3F783D5E-05F8-4C97-A0B1-CB82EB7AECA2}"/>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Crop and Livestock Data</vt:lpstr>
      <vt:lpstr>Overall Net Cash Flow</vt:lpstr>
      <vt:lpstr>Per Crop Per Acre 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Rappe, Cole</dc:creator>
  <cp:lastModifiedBy>Myers, Emily</cp:lastModifiedBy>
  <dcterms:created xsi:type="dcterms:W3CDTF">2025-02-20T14:17:23Z</dcterms:created>
  <dcterms:modified xsi:type="dcterms:W3CDTF">2025-06-05T20:23:43Z</dcterms:modified>
</cp:coreProperties>
</file>